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\Desktop\Aguas del Huila\2026\INDICADORES DE GESTION\INDICADORES DE GESTION 2025\"/>
    </mc:Choice>
  </mc:AlternateContent>
  <xr:revisionPtr revIDLastSave="0" documentId="13_ncr:1_{A3D59C37-970C-48B7-A9ED-70A1354358ED}" xr6:coauthVersionLast="47" xr6:coauthVersionMax="47" xr10:uidLastSave="{00000000-0000-0000-0000-000000000000}"/>
  <workbookProtection workbookAlgorithmName="SHA-512" workbookHashValue="WPxaZWi+OgekmHOQE7IsUt7roWlxSk6uYfdbtRIC2X2NlIINiY8Df6cH15JoU0ng6EW6Ewe7djEoPGLmIOSe8A==" workbookSaltValue="wbcEef4ihudmy2vyHnjLDA==" workbookSpinCount="100000" lockStructure="1"/>
  <bookViews>
    <workbookView xWindow="-120" yWindow="-120" windowWidth="20730" windowHeight="11040" activeTab="1" xr2:uid="{00000000-000D-0000-FFFF-FFFF00000000}"/>
  </bookViews>
  <sheets>
    <sheet name="SET-G. Recursos Humanos" sheetId="1" r:id="rId1"/>
    <sheet name="01" sheetId="55" r:id="rId2"/>
    <sheet name="02" sheetId="56" r:id="rId3"/>
    <sheet name="03" sheetId="60" r:id="rId4"/>
  </sheets>
  <definedNames>
    <definedName name="_xlnm.Print_Titles" localSheetId="0">'SET-G. Recursos Humanos'!$1:$3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" i="56" l="1"/>
  <c r="O15" i="56" s="1"/>
  <c r="D15" i="56"/>
  <c r="E15" i="56"/>
  <c r="F15" i="56"/>
  <c r="G15" i="56"/>
  <c r="H15" i="56"/>
  <c r="I15" i="56"/>
  <c r="J15" i="56"/>
  <c r="K15" i="56"/>
  <c r="L15" i="56"/>
  <c r="M15" i="56"/>
  <c r="N15" i="56"/>
  <c r="C15" i="56"/>
  <c r="C15" i="60" l="1"/>
  <c r="D15" i="60"/>
  <c r="E15" i="60"/>
  <c r="F15" i="60"/>
  <c r="G15" i="60"/>
  <c r="H15" i="60"/>
  <c r="I15" i="60"/>
  <c r="J15" i="60"/>
  <c r="K15" i="60"/>
  <c r="L15" i="60"/>
  <c r="M15" i="60"/>
  <c r="N15" i="60"/>
  <c r="F2" i="55" l="1"/>
  <c r="O14" i="60" l="1"/>
  <c r="C14" i="60" s="1"/>
  <c r="O13" i="60"/>
  <c r="C13" i="60" s="1"/>
  <c r="O14" i="56"/>
  <c r="O13" i="56"/>
  <c r="O14" i="55"/>
  <c r="C14" i="55" s="1"/>
  <c r="O13" i="55"/>
  <c r="C13" i="55" s="1"/>
  <c r="C14" i="56" l="1"/>
  <c r="K14" i="56"/>
  <c r="K13" i="56"/>
  <c r="C13" i="56"/>
  <c r="O17" i="60"/>
  <c r="F3" i="60"/>
  <c r="F3" i="56"/>
  <c r="F3" i="55"/>
  <c r="O17" i="55" l="1"/>
  <c r="O16" i="55"/>
  <c r="F1" i="60"/>
  <c r="F1" i="56"/>
  <c r="F1" i="55"/>
  <c r="O16" i="60"/>
  <c r="O15" i="60" s="1"/>
  <c r="L20" i="60"/>
  <c r="H20" i="60"/>
  <c r="D20" i="60"/>
  <c r="I7" i="60"/>
  <c r="F7" i="60"/>
  <c r="A7" i="60"/>
  <c r="G4" i="60"/>
  <c r="F2" i="60"/>
  <c r="X6" i="1"/>
  <c r="W6" i="1"/>
  <c r="V6" i="1"/>
  <c r="U6" i="1"/>
  <c r="T6" i="1"/>
  <c r="S6" i="1"/>
  <c r="R6" i="1"/>
  <c r="Q6" i="1"/>
  <c r="P6" i="1"/>
  <c r="O6" i="1"/>
  <c r="N6" i="1"/>
  <c r="M6" i="1"/>
  <c r="N14" i="60"/>
  <c r="M14" i="60"/>
  <c r="L14" i="60"/>
  <c r="K14" i="60"/>
  <c r="J14" i="60"/>
  <c r="I14" i="60"/>
  <c r="H14" i="60"/>
  <c r="G14" i="60"/>
  <c r="F14" i="60"/>
  <c r="E14" i="60"/>
  <c r="D14" i="60"/>
  <c r="N13" i="60"/>
  <c r="M13" i="60"/>
  <c r="L13" i="60"/>
  <c r="K13" i="60"/>
  <c r="J13" i="60"/>
  <c r="I13" i="60"/>
  <c r="H13" i="60"/>
  <c r="G13" i="60"/>
  <c r="F13" i="60"/>
  <c r="E13" i="60"/>
  <c r="D13" i="60"/>
  <c r="H7" i="60"/>
  <c r="L6" i="1" l="1"/>
  <c r="L20" i="56"/>
  <c r="H20" i="56"/>
  <c r="D20" i="56"/>
  <c r="I7" i="56"/>
  <c r="F7" i="56"/>
  <c r="A7" i="56"/>
  <c r="G4" i="56"/>
  <c r="F2" i="56"/>
  <c r="V5" i="1"/>
  <c r="L5" i="1"/>
  <c r="X5" i="1"/>
  <c r="W5" i="1"/>
  <c r="U5" i="1"/>
  <c r="T5" i="1"/>
  <c r="S5" i="1"/>
  <c r="R5" i="1"/>
  <c r="Q5" i="1"/>
  <c r="P5" i="1"/>
  <c r="O5" i="1"/>
  <c r="N5" i="1"/>
  <c r="M5" i="1"/>
  <c r="N14" i="56"/>
  <c r="M14" i="56"/>
  <c r="L14" i="56"/>
  <c r="J14" i="56"/>
  <c r="I14" i="56"/>
  <c r="H14" i="56"/>
  <c r="G14" i="56"/>
  <c r="F14" i="56"/>
  <c r="E14" i="56"/>
  <c r="D14" i="56"/>
  <c r="N13" i="56"/>
  <c r="M13" i="56"/>
  <c r="L13" i="56"/>
  <c r="J13" i="56"/>
  <c r="I13" i="56"/>
  <c r="H13" i="56"/>
  <c r="G13" i="56"/>
  <c r="F13" i="56"/>
  <c r="E13" i="56"/>
  <c r="D13" i="56"/>
  <c r="H7" i="56"/>
  <c r="L20" i="55"/>
  <c r="H20" i="55"/>
  <c r="D20" i="55"/>
  <c r="I7" i="55"/>
  <c r="F7" i="55"/>
  <c r="A7" i="55"/>
  <c r="G4" i="55"/>
  <c r="O15" i="55"/>
  <c r="L4" i="1" s="1"/>
  <c r="N15" i="55"/>
  <c r="X4" i="1" s="1"/>
  <c r="M15" i="55"/>
  <c r="W4" i="1" s="1"/>
  <c r="L15" i="55"/>
  <c r="V4" i="1" s="1"/>
  <c r="K15" i="55"/>
  <c r="U4" i="1" s="1"/>
  <c r="J15" i="55"/>
  <c r="T4" i="1" s="1"/>
  <c r="I15" i="55"/>
  <c r="S4" i="1" s="1"/>
  <c r="H15" i="55"/>
  <c r="R4" i="1" s="1"/>
  <c r="G15" i="55"/>
  <c r="Q4" i="1" s="1"/>
  <c r="F15" i="55"/>
  <c r="P4" i="1" s="1"/>
  <c r="E15" i="55"/>
  <c r="O4" i="1" s="1"/>
  <c r="D15" i="55"/>
  <c r="N4" i="1" s="1"/>
  <c r="C15" i="55"/>
  <c r="M4" i="1" s="1"/>
  <c r="N14" i="55"/>
  <c r="M14" i="55"/>
  <c r="L14" i="55"/>
  <c r="K14" i="55"/>
  <c r="J14" i="55"/>
  <c r="I14" i="55"/>
  <c r="H14" i="55"/>
  <c r="G14" i="55"/>
  <c r="F14" i="55"/>
  <c r="E14" i="55"/>
  <c r="D14" i="55"/>
  <c r="N13" i="55"/>
  <c r="M13" i="55"/>
  <c r="L13" i="55"/>
  <c r="K13" i="55"/>
  <c r="J13" i="55"/>
  <c r="I13" i="55"/>
  <c r="H13" i="55"/>
  <c r="G13" i="55"/>
  <c r="F13" i="55"/>
  <c r="E13" i="55"/>
  <c r="D13" i="55"/>
  <c r="H7" i="5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WILSON</author>
  </authors>
  <commentList>
    <comment ref="J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Recomendable dejar como línea base el resultado final del indicador en el año inmediatamente anterior</t>
        </r>
      </text>
    </comment>
    <comment ref="K2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Importante aquí establecer para cada indicador la meta final deseada de forma razonable, que se proyecta al cierre de la presente vigencia</t>
        </r>
      </text>
    </comment>
  </commentList>
</comments>
</file>

<file path=xl/sharedStrings.xml><?xml version="1.0" encoding="utf-8"?>
<sst xmlns="http://schemas.openxmlformats.org/spreadsheetml/2006/main" count="266" uniqueCount="122">
  <si>
    <t>PROCESO</t>
  </si>
  <si>
    <t>NOMBRE DEL INDICADOR</t>
  </si>
  <si>
    <t>OBJETIVO DEL INDICADOR</t>
  </si>
  <si>
    <t xml:space="preserve"> </t>
  </si>
  <si>
    <t>Mensual</t>
  </si>
  <si>
    <t>FORMULA DEL INDICADOR</t>
  </si>
  <si>
    <t>INTERPRETACIÓN SITUACIÓN</t>
  </si>
  <si>
    <t>OPTIMA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</si>
  <si>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</si>
  <si>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</si>
  <si>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</si>
  <si>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</si>
  <si>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</si>
  <si>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</si>
  <si>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</si>
  <si>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</si>
  <si>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</si>
  <si>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</si>
  <si>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</si>
  <si>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</si>
  <si>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CÓDIGO DEL INDICADOR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</si>
  <si>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</si>
  <si>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</si>
  <si>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</si>
  <si>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</si>
  <si>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</si>
  <si>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</si>
  <si>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</si>
  <si>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</si>
  <si>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</si>
  <si>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MEDICIÓN DE DATOS:</t>
  </si>
  <si>
    <t>MES</t>
  </si>
  <si>
    <t>ACUM</t>
  </si>
  <si>
    <t>RANGOS DE EVALUACIÓN</t>
  </si>
  <si>
    <t>%</t>
  </si>
  <si>
    <t>ANÁLISIS GRÁFICO (Tendencia del indicador)</t>
  </si>
  <si>
    <t>VARIABLES</t>
  </si>
  <si>
    <t>METODOLOGIA PARA OBTENER LOS DATOS:</t>
  </si>
  <si>
    <t>LINEA BASE</t>
  </si>
  <si>
    <t>PERIODICIDAD REPORTE</t>
  </si>
  <si>
    <t>IN01</t>
  </si>
  <si>
    <t>IN02</t>
  </si>
  <si>
    <t>IN03</t>
  </si>
  <si>
    <t xml:space="preserve">PROCESO: </t>
  </si>
  <si>
    <t>Anual</t>
  </si>
  <si>
    <t>Trimestral</t>
  </si>
  <si>
    <t>Acum.</t>
  </si>
  <si>
    <t>TIPO DE INDICADOR</t>
  </si>
  <si>
    <t>Eficacia</t>
  </si>
  <si>
    <t>Efectividad</t>
  </si>
  <si>
    <r>
      <rPr>
        <b/>
        <sz val="9"/>
        <rFont val="Tahoma"/>
        <family val="2"/>
      </rPr>
      <t>ANÁLISIS DE MEDICIÓN</t>
    </r>
    <r>
      <rPr>
        <sz val="9"/>
        <rFont val="Tahoma"/>
        <family val="2"/>
      </rPr>
      <t xml:space="preserve"> (Cumplimiento de metas, comportamiento histórico, tendencias, causas):</t>
    </r>
  </si>
  <si>
    <r>
      <rPr>
        <b/>
        <sz val="9"/>
        <rFont val="Tahoma"/>
        <family val="2"/>
      </rPr>
      <t>ACCIONES DE MEJORAMIENTO REQUERIDAS</t>
    </r>
    <r>
      <rPr>
        <sz val="9"/>
        <rFont val="Tahoma"/>
        <family val="2"/>
      </rPr>
      <t xml:space="preserve"> (Acciones a tomar cuando se evidencie el incumplimiento de las metas propuestas):</t>
    </r>
  </si>
  <si>
    <t>Fecha</t>
  </si>
  <si>
    <t>ACEPTABLE</t>
  </si>
  <si>
    <t>DEFICIENTE</t>
  </si>
  <si>
    <t>Bimensual</t>
  </si>
  <si>
    <t>Cuatrimestral</t>
  </si>
  <si>
    <t>Semestral</t>
  </si>
  <si>
    <t>TIPO INDICADOR</t>
  </si>
  <si>
    <t>GESTIÓN DE PROYECTOS</t>
  </si>
  <si>
    <t>GESTIÓN DE PORTAFOLIO</t>
  </si>
  <si>
    <t>GESTIÓN DE OPORTUNIDADES</t>
  </si>
  <si>
    <t>GESTIÓN DE BIENES Y SERVICIOS</t>
  </si>
  <si>
    <t>GESTIÓN JURÍDICA - CONTRATACIÓN</t>
  </si>
  <si>
    <t>TECNOLOGIAS DE LA INFORMACIÓN Y LA COMUNICACIÓN - TIC'S</t>
  </si>
  <si>
    <t>MEJORAMIENTO CONTINUO</t>
  </si>
  <si>
    <t>GESTIÓN DE RECURSOS HUMANOS</t>
  </si>
  <si>
    <t>GESTIÓN DE SERVICIOS PÚBLICOS</t>
  </si>
  <si>
    <t>GESTIÓN DEL CONOCIMIENTO</t>
  </si>
  <si>
    <t>GESTIÓN FINANCIERA</t>
  </si>
  <si>
    <t>CONTROL INTERNO</t>
  </si>
  <si>
    <t>DIRECCIONAMIENTO ESTRATÉGICO</t>
  </si>
  <si>
    <t xml:space="preserve">Eficiencia </t>
  </si>
  <si>
    <t>GRUPO DE GESTIÓN DE PROYECTOS</t>
  </si>
  <si>
    <t>GRUPO DE GESTIÓN DE PORTAFOLIO</t>
  </si>
  <si>
    <t>GRUPO DE GESTIÓN DE OPORTUNIDADES</t>
  </si>
  <si>
    <t>GRUPO DE GESTIÓN DE BIENES Y SERVICIOS</t>
  </si>
  <si>
    <t>GRUPO DE GESTIÓN JURÍDICA - CONTRATACIÓN</t>
  </si>
  <si>
    <t>GRUPO DE TECNOLOGIAS DE LA INFORMACIÓN Y LA COMUNICACIÓN - TIC'S</t>
  </si>
  <si>
    <t>GRUPO DE MEJORAMIENTO CONTINUO</t>
  </si>
  <si>
    <t>GRUPO DE GESTIÓN DE RECURSOS HUMANOS</t>
  </si>
  <si>
    <t>GRUPO DE GESTIÓN DE SERVICIOS PÚBLICOS</t>
  </si>
  <si>
    <t>GRUPO DE GESTIÓN DEL CONOCIMIENTO</t>
  </si>
  <si>
    <t>GRUPO DE GESTIÓN FINANCIERA</t>
  </si>
  <si>
    <t>GRUPO DE CONTROL INTERNO</t>
  </si>
  <si>
    <t>GRUPO DE DIRECCIONAMIENTO ESTRATÉGICO</t>
  </si>
  <si>
    <t>AH-TH-</t>
  </si>
  <si>
    <t>Menor al 59%</t>
  </si>
  <si>
    <t>Entre 60% y 70%</t>
  </si>
  <si>
    <t>Entre 71% y 100%</t>
  </si>
  <si>
    <t>(Total de capacitaciones realizadas /Capacitaciones programadas) * 100</t>
  </si>
  <si>
    <t xml:space="preserve">Garantizar la formación adecuada  a los funcionarios de la entidad de acuerdo al Plan de Formación y Capacitación para cada vigencia. </t>
  </si>
  <si>
    <t>RESULTADOS DE LA VIGENCIA</t>
  </si>
  <si>
    <t>Indice de Satisfacción de Empleados (ISE).</t>
  </si>
  <si>
    <t>Medir el nivel de satisfacción de los funcionarios sobre el clima laboral y el ambiente de trabajo.</t>
  </si>
  <si>
    <t xml:space="preserve">Cumplimiento de programas de formación y capacitación. </t>
  </si>
  <si>
    <t>Indice de Frecuencia Accidentes Incapacitantes (LTIF)</t>
  </si>
  <si>
    <t>Este indicador de Seguridad y Salud en el Trabjo mide la tasa de frecuencia de lesiones con incapacidad por un millón de horas empleado.</t>
  </si>
  <si>
    <t>Número total de capacitaciones realizadas</t>
  </si>
  <si>
    <t>Total capacitaciones programadas</t>
  </si>
  <si>
    <t>Número de horas - empleado trabajadas</t>
  </si>
  <si>
    <t>Entre 81% y 100%</t>
  </si>
  <si>
    <t>Entre 61% y 80%</t>
  </si>
  <si>
    <t>Menor al 61%</t>
  </si>
  <si>
    <t>&lt;= 5</t>
  </si>
  <si>
    <t>Mayor al 10</t>
  </si>
  <si>
    <t>Resultado ponderación encuesta aplicada en la vigencia - ISE</t>
  </si>
  <si>
    <t>Entre 5.1 y 10</t>
  </si>
  <si>
    <t>Resultado ponderación encuesta</t>
  </si>
  <si>
    <t>(Número de lesiones con incapacidad X 1.000.000 / Número de horas-empleado trabajadas).</t>
  </si>
  <si>
    <t>Número de lesiones con incapacidad * 1'000.000</t>
  </si>
  <si>
    <r>
      <rPr>
        <b/>
        <sz val="11"/>
        <color theme="1"/>
        <rFont val="Calibri"/>
        <family val="2"/>
        <scheme val="minor"/>
      </rPr>
      <t>ANÁLISIS DE MEDICIÓN</t>
    </r>
    <r>
      <rPr>
        <sz val="11"/>
        <color theme="1"/>
        <rFont val="Calibri"/>
        <family val="2"/>
        <scheme val="minor"/>
      </rPr>
      <t xml:space="preserve"> (Cumplimiento de metas, comportamiento histórico, tendencias, causas):</t>
    </r>
  </si>
  <si>
    <r>
      <rPr>
        <b/>
        <sz val="11"/>
        <color theme="1"/>
        <rFont val="Calibri"/>
        <family val="2"/>
        <scheme val="minor"/>
      </rPr>
      <t>ACCIONES DE MEJORAMIENTO REQUERIDAS</t>
    </r>
    <r>
      <rPr>
        <sz val="11"/>
        <color theme="1"/>
        <rFont val="Calibri"/>
        <family val="2"/>
        <scheme val="minor"/>
      </rPr>
      <t xml:space="preserve"> (Acciones a tomar cuando se evidencie el incumplimiento de las metas propuestas):</t>
    </r>
  </si>
  <si>
    <t>VIGENCIA 2025</t>
  </si>
  <si>
    <t>META  AÑO 2025</t>
  </si>
  <si>
    <t>META 2025</t>
  </si>
  <si>
    <t>RESULTADOS VIGENCIA 2025</t>
  </si>
  <si>
    <t>Durante el mes de junio, se programo 01 capacitacion, de la cual se ejecuto, alcanzando un cumplimiento del 100%.</t>
  </si>
  <si>
    <t>Durante el mes de octubre, se ejecutó el 100% de las capacitaciones programadas 1 de 1, lo cual evidencia un adecuado cumplimiento.</t>
  </si>
  <si>
    <t>Durante septiembre, se logró ejecutar 1 capacitacion, correspondientes al 100% de lo programado para el periodo.</t>
  </si>
  <si>
    <t>El indicador de clima laboral alcanzó un 94%, reflejando un ambiente de trabajo positivo; no obstante, se recomienda continuar fortaleciendo las estrategias de bienestar y comunicación interna para mantener y mejorar estos resultados.</t>
  </si>
  <si>
    <t>La tasa de frecuencia de lesiones con incapacidad se mantuvo en cero durante la presente vigencia, reflejando la efectividad de las medidas de prevención y control implementadas en materia de seguridad y salud en el trabajo.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</si>
</sst>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8"/>
      <name val="Tahoma"/>
      <family val="2"/>
    </font>
    <font>
      <b/>
      <sz val="10"/>
      <name val="Tahoma"/>
      <family val="2"/>
    </font>
    <font>
      <b/>
      <sz val="10"/>
      <color rgb="FFFF000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8"/>
      <name val="Tahoma"/>
      <family val="2"/>
    </font>
    <font>
      <sz val="11"/>
      <name val="Arial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name val="Arial"/>
      <family val="2"/>
    </font>
    <font>
      <sz val="8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10"/>
      <color rgb="FFFF000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1" fillId="0" borderId="0" applyFont="0" applyFill="0" applyBorder="0" applyAlignment="0" applyProtection="0"/>
  </cellStyleXfs>
  <cellXfs count="258">
    <xf numFmtId="0" fontId="0" fillId="0" borderId="0" xfId="0"/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4" fillId="2" borderId="15" xfId="1" applyFont="1" applyFill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9" fontId="2" fillId="0" borderId="0" xfId="1" applyNumberFormat="1" applyFont="1" applyAlignment="1">
      <alignment horizontal="center" vertical="center"/>
    </xf>
    <xf numFmtId="9" fontId="4" fillId="0" borderId="1" xfId="1" applyNumberFormat="1" applyFont="1" applyBorder="1" applyAlignment="1">
      <alignment vertical="center"/>
    </xf>
    <xf numFmtId="164" fontId="2" fillId="7" borderId="1" xfId="1" applyNumberFormat="1" applyFont="1" applyFill="1" applyBorder="1" applyAlignment="1">
      <alignment horizontal="right" vertical="center"/>
    </xf>
    <xf numFmtId="164" fontId="2" fillId="7" borderId="15" xfId="1" applyNumberFormat="1" applyFont="1" applyFill="1" applyBorder="1" applyAlignment="1">
      <alignment horizontal="right" vertical="center"/>
    </xf>
    <xf numFmtId="9" fontId="3" fillId="7" borderId="12" xfId="1" applyNumberFormat="1" applyFont="1" applyFill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2" fillId="7" borderId="15" xfId="1" applyFont="1" applyFill="1" applyBorder="1" applyAlignment="1">
      <alignment vertical="center"/>
    </xf>
    <xf numFmtId="0" fontId="2" fillId="7" borderId="13" xfId="1" applyFont="1" applyFill="1" applyBorder="1" applyAlignment="1">
      <alignment vertical="center"/>
    </xf>
    <xf numFmtId="0" fontId="8" fillId="7" borderId="29" xfId="1" applyFont="1" applyFill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3" fillId="7" borderId="1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justify" vertical="center" wrapText="1"/>
    </xf>
    <xf numFmtId="0" fontId="3" fillId="0" borderId="12" xfId="1" applyFont="1" applyBorder="1" applyAlignment="1">
      <alignment horizontal="justify" vertical="center" wrapText="1"/>
    </xf>
    <xf numFmtId="164" fontId="4" fillId="0" borderId="1" xfId="1" applyNumberFormat="1" applyFont="1" applyBorder="1" applyAlignment="1">
      <alignment vertical="center"/>
    </xf>
    <xf numFmtId="0" fontId="9" fillId="0" borderId="0" xfId="0" applyFont="1"/>
    <xf numFmtId="0" fontId="4" fillId="2" borderId="1" xfId="1" applyFont="1" applyFill="1" applyBorder="1" applyAlignment="1">
      <alignment horizontal="center" vertical="center"/>
    </xf>
    <xf numFmtId="9" fontId="2" fillId="0" borderId="1" xfId="1" applyNumberFormat="1" applyFont="1" applyBorder="1" applyAlignment="1">
      <alignment vertical="center"/>
    </xf>
    <xf numFmtId="9" fontId="4" fillId="7" borderId="15" xfId="1" applyNumberFormat="1" applyFont="1" applyFill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164" fontId="4" fillId="7" borderId="15" xfId="1" applyNumberFormat="1" applyFont="1" applyFill="1" applyBorder="1" applyAlignment="1">
      <alignment vertical="center"/>
    </xf>
    <xf numFmtId="164" fontId="3" fillId="7" borderId="1" xfId="1" applyNumberFormat="1" applyFont="1" applyFill="1" applyBorder="1" applyAlignment="1">
      <alignment horizontal="right" vertical="center"/>
    </xf>
    <xf numFmtId="164" fontId="3" fillId="7" borderId="15" xfId="1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justify" vertical="top" wrapText="1"/>
    </xf>
    <xf numFmtId="0" fontId="3" fillId="0" borderId="12" xfId="1" applyFont="1" applyBorder="1" applyAlignment="1">
      <alignment horizontal="justify" vertical="top" wrapText="1"/>
    </xf>
    <xf numFmtId="0" fontId="12" fillId="0" borderId="0" xfId="0" applyFont="1"/>
    <xf numFmtId="0" fontId="20" fillId="5" borderId="35" xfId="0" applyFont="1" applyFill="1" applyBorder="1" applyAlignment="1">
      <alignment horizontal="center" vertical="center" wrapText="1"/>
    </xf>
    <xf numFmtId="0" fontId="20" fillId="4" borderId="35" xfId="0" applyFont="1" applyFill="1" applyBorder="1" applyAlignment="1">
      <alignment horizontal="center" vertical="center" wrapText="1"/>
    </xf>
    <xf numFmtId="0" fontId="20" fillId="3" borderId="35" xfId="0" applyFont="1" applyFill="1" applyBorder="1" applyAlignment="1">
      <alignment horizontal="center" vertical="center" wrapText="1"/>
    </xf>
    <xf numFmtId="0" fontId="18" fillId="8" borderId="35" xfId="0" applyFont="1" applyFill="1" applyBorder="1" applyAlignment="1">
      <alignment horizontal="center" vertical="center" textRotation="90" wrapText="1"/>
    </xf>
    <xf numFmtId="0" fontId="21" fillId="0" borderId="0" xfId="0" applyFont="1"/>
    <xf numFmtId="49" fontId="21" fillId="0" borderId="35" xfId="0" applyNumberFormat="1" applyFont="1" applyBorder="1" applyAlignment="1">
      <alignment horizontal="center" vertical="center"/>
    </xf>
    <xf numFmtId="0" fontId="22" fillId="0" borderId="35" xfId="0" applyFont="1" applyBorder="1" applyAlignment="1">
      <alignment horizontal="justify" vertical="center" wrapText="1"/>
    </xf>
    <xf numFmtId="0" fontId="23" fillId="0" borderId="35" xfId="1" applyFont="1" applyBorder="1" applyAlignment="1">
      <alignment horizontal="justify" vertical="top" wrapText="1"/>
    </xf>
    <xf numFmtId="0" fontId="24" fillId="0" borderId="35" xfId="0" applyFont="1" applyBorder="1" applyAlignment="1">
      <alignment horizontal="justify" vertical="top" wrapText="1"/>
    </xf>
    <xf numFmtId="0" fontId="23" fillId="0" borderId="35" xfId="1" applyFont="1" applyBorder="1" applyAlignment="1">
      <alignment horizontal="center" vertical="center" textRotation="90" wrapText="1"/>
    </xf>
    <xf numFmtId="0" fontId="23" fillId="0" borderId="35" xfId="0" applyFont="1" applyBorder="1" applyAlignment="1">
      <alignment horizontal="center" vertical="center" textRotation="90" wrapText="1"/>
    </xf>
    <xf numFmtId="9" fontId="25" fillId="0" borderId="35" xfId="1" applyNumberFormat="1" applyFont="1" applyBorder="1" applyAlignment="1">
      <alignment horizontal="center" vertical="center" wrapText="1"/>
    </xf>
    <xf numFmtId="164" fontId="18" fillId="0" borderId="35" xfId="0" applyNumberFormat="1" applyFont="1" applyBorder="1" applyAlignment="1">
      <alignment horizontal="center" vertical="center" textRotation="90" wrapText="1"/>
    </xf>
    <xf numFmtId="0" fontId="26" fillId="0" borderId="0" xfId="0" applyFont="1"/>
    <xf numFmtId="0" fontId="27" fillId="0" borderId="0" xfId="0" applyFont="1"/>
    <xf numFmtId="165" fontId="18" fillId="0" borderId="35" xfId="0" applyNumberFormat="1" applyFont="1" applyBorder="1" applyAlignment="1">
      <alignment horizontal="center" vertical="center" textRotation="90" wrapText="1"/>
    </xf>
    <xf numFmtId="9" fontId="2" fillId="0" borderId="1" xfId="2" applyFont="1" applyBorder="1" applyAlignment="1">
      <alignment vertical="center"/>
    </xf>
    <xf numFmtId="164" fontId="2" fillId="7" borderId="15" xfId="2" applyNumberFormat="1" applyFont="1" applyFill="1" applyBorder="1" applyAlignment="1">
      <alignment vertical="center"/>
    </xf>
    <xf numFmtId="0" fontId="28" fillId="0" borderId="0" xfId="1" applyFont="1" applyAlignment="1">
      <alignment vertical="center"/>
    </xf>
    <xf numFmtId="0" fontId="30" fillId="7" borderId="29" xfId="1" applyFont="1" applyFill="1" applyBorder="1" applyAlignment="1">
      <alignment horizontal="right" vertical="center"/>
    </xf>
    <xf numFmtId="0" fontId="31" fillId="0" borderId="12" xfId="1" applyFont="1" applyBorder="1" applyAlignment="1">
      <alignment horizontal="center" vertical="center" wrapText="1"/>
    </xf>
    <xf numFmtId="9" fontId="31" fillId="7" borderId="12" xfId="1" applyNumberFormat="1" applyFont="1" applyFill="1" applyBorder="1" applyAlignment="1">
      <alignment horizontal="center" vertical="center" wrapText="1"/>
    </xf>
    <xf numFmtId="0" fontId="31" fillId="7" borderId="12" xfId="1" applyFont="1" applyFill="1" applyBorder="1" applyAlignment="1">
      <alignment horizontal="center" vertical="center" wrapText="1"/>
    </xf>
    <xf numFmtId="0" fontId="28" fillId="0" borderId="0" xfId="1" applyFont="1" applyAlignment="1">
      <alignment horizontal="right" vertical="center"/>
    </xf>
    <xf numFmtId="0" fontId="28" fillId="0" borderId="0" xfId="1" applyFont="1" applyAlignment="1">
      <alignment horizontal="center" vertical="center"/>
    </xf>
    <xf numFmtId="9" fontId="28" fillId="0" borderId="0" xfId="1" applyNumberFormat="1" applyFont="1" applyAlignment="1">
      <alignment horizontal="center" vertical="center"/>
    </xf>
    <xf numFmtId="0" fontId="29" fillId="2" borderId="1" xfId="1" applyFont="1" applyFill="1" applyBorder="1" applyAlignment="1">
      <alignment horizontal="center" vertical="center"/>
    </xf>
    <xf numFmtId="0" fontId="29" fillId="2" borderId="15" xfId="1" applyFont="1" applyFill="1" applyBorder="1" applyAlignment="1">
      <alignment horizontal="center" vertical="center"/>
    </xf>
    <xf numFmtId="165" fontId="28" fillId="0" borderId="1" xfId="1" applyNumberFormat="1" applyFont="1" applyBorder="1" applyAlignment="1">
      <alignment vertical="center"/>
    </xf>
    <xf numFmtId="165" fontId="29" fillId="7" borderId="15" xfId="1" applyNumberFormat="1" applyFont="1" applyFill="1" applyBorder="1" applyAlignment="1">
      <alignment vertical="center"/>
    </xf>
    <xf numFmtId="165" fontId="31" fillId="7" borderId="1" xfId="1" applyNumberFormat="1" applyFont="1" applyFill="1" applyBorder="1" applyAlignment="1">
      <alignment horizontal="right" vertical="center"/>
    </xf>
    <xf numFmtId="165" fontId="31" fillId="7" borderId="15" xfId="1" applyNumberFormat="1" applyFont="1" applyFill="1" applyBorder="1" applyAlignment="1">
      <alignment horizontal="right" vertical="center"/>
    </xf>
    <xf numFmtId="0" fontId="31" fillId="0" borderId="1" xfId="1" applyFont="1" applyBorder="1" applyAlignment="1">
      <alignment horizontal="justify" vertical="top" wrapText="1"/>
    </xf>
    <xf numFmtId="0" fontId="28" fillId="0" borderId="1" xfId="1" applyFont="1" applyBorder="1" applyAlignment="1">
      <alignment vertical="center"/>
    </xf>
    <xf numFmtId="165" fontId="28" fillId="7" borderId="15" xfId="1" applyNumberFormat="1" applyFont="1" applyFill="1" applyBorder="1" applyAlignment="1">
      <alignment vertical="center"/>
    </xf>
    <xf numFmtId="0" fontId="28" fillId="7" borderId="15" xfId="1" applyFont="1" applyFill="1" applyBorder="1" applyAlignment="1">
      <alignment vertical="center"/>
    </xf>
    <xf numFmtId="0" fontId="31" fillId="0" borderId="12" xfId="1" applyFont="1" applyBorder="1" applyAlignment="1">
      <alignment horizontal="justify" vertical="top" wrapText="1"/>
    </xf>
    <xf numFmtId="0" fontId="28" fillId="0" borderId="12" xfId="1" applyFont="1" applyBorder="1" applyAlignment="1">
      <alignment vertical="center"/>
    </xf>
    <xf numFmtId="0" fontId="28" fillId="7" borderId="13" xfId="1" applyFont="1" applyFill="1" applyBorder="1" applyAlignment="1">
      <alignment vertical="center"/>
    </xf>
    <xf numFmtId="0" fontId="36" fillId="0" borderId="0" xfId="0" applyFont="1"/>
    <xf numFmtId="9" fontId="29" fillId="0" borderId="1" xfId="1" applyNumberFormat="1" applyFont="1" applyBorder="1" applyAlignment="1">
      <alignment vertical="center"/>
    </xf>
    <xf numFmtId="0" fontId="14" fillId="8" borderId="32" xfId="0" applyFont="1" applyFill="1" applyBorder="1" applyAlignment="1">
      <alignment horizontal="right" vertical="center" wrapText="1"/>
    </xf>
    <xf numFmtId="0" fontId="14" fillId="8" borderId="33" xfId="0" applyFont="1" applyFill="1" applyBorder="1" applyAlignment="1">
      <alignment horizontal="right" vertical="center" wrapText="1"/>
    </xf>
    <xf numFmtId="0" fontId="15" fillId="0" borderId="33" xfId="0" applyFont="1" applyBorder="1" applyAlignment="1">
      <alignment horizontal="left" vertical="center" wrapText="1"/>
    </xf>
    <xf numFmtId="0" fontId="15" fillId="0" borderId="34" xfId="0" applyFont="1" applyBorder="1" applyAlignment="1">
      <alignment horizontal="left" vertical="center" wrapText="1"/>
    </xf>
    <xf numFmtId="0" fontId="17" fillId="8" borderId="35" xfId="0" applyFont="1" applyFill="1" applyBorder="1" applyAlignment="1">
      <alignment horizontal="center" vertical="center" textRotation="90" wrapText="1"/>
    </xf>
    <xf numFmtId="0" fontId="16" fillId="8" borderId="35" xfId="0" applyFont="1" applyFill="1" applyBorder="1" applyAlignment="1">
      <alignment horizontal="center" vertical="center" textRotation="90" wrapText="1"/>
    </xf>
    <xf numFmtId="0" fontId="12" fillId="9" borderId="36" xfId="0" applyFont="1" applyFill="1" applyBorder="1" applyAlignment="1">
      <alignment horizontal="center"/>
    </xf>
    <xf numFmtId="0" fontId="16" fillId="8" borderId="35" xfId="0" applyFont="1" applyFill="1" applyBorder="1" applyAlignment="1">
      <alignment horizontal="center" vertical="center" wrapText="1"/>
    </xf>
    <xf numFmtId="0" fontId="18" fillId="7" borderId="35" xfId="0" applyFont="1" applyFill="1" applyBorder="1" applyAlignment="1">
      <alignment horizontal="center" vertical="center" textRotation="90" wrapText="1"/>
    </xf>
    <xf numFmtId="0" fontId="19" fillId="8" borderId="35" xfId="0" applyFont="1" applyFill="1" applyBorder="1" applyAlignment="1">
      <alignment horizontal="center" vertical="center" wrapText="1"/>
    </xf>
    <xf numFmtId="0" fontId="2" fillId="9" borderId="6" xfId="1" applyFont="1" applyFill="1" applyBorder="1" applyAlignment="1">
      <alignment horizontal="center" vertical="center"/>
    </xf>
    <xf numFmtId="0" fontId="2" fillId="7" borderId="2" xfId="1" applyFont="1" applyFill="1" applyBorder="1" applyAlignment="1">
      <alignment horizontal="center" vertical="center"/>
    </xf>
    <xf numFmtId="0" fontId="2" fillId="7" borderId="3" xfId="1" applyFont="1" applyFill="1" applyBorder="1" applyAlignment="1">
      <alignment horizontal="center" vertical="center"/>
    </xf>
    <xf numFmtId="0" fontId="2" fillId="7" borderId="4" xfId="1" applyFont="1" applyFill="1" applyBorder="1" applyAlignment="1">
      <alignment horizontal="center" vertical="center"/>
    </xf>
    <xf numFmtId="9" fontId="4" fillId="7" borderId="24" xfId="1" applyNumberFormat="1" applyFont="1" applyFill="1" applyBorder="1" applyAlignment="1">
      <alignment horizontal="center" vertical="center"/>
    </xf>
    <xf numFmtId="0" fontId="4" fillId="7" borderId="25" xfId="1" applyFont="1" applyFill="1" applyBorder="1" applyAlignment="1">
      <alignment horizontal="center" vertical="center"/>
    </xf>
    <xf numFmtId="0" fontId="4" fillId="7" borderId="26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5" fillId="7" borderId="25" xfId="1" applyFont="1" applyFill="1" applyBorder="1" applyAlignment="1">
      <alignment horizontal="center" vertical="center"/>
    </xf>
    <xf numFmtId="0" fontId="5" fillId="7" borderId="26" xfId="1" applyFont="1" applyFill="1" applyBorder="1" applyAlignment="1">
      <alignment horizontal="center" vertical="center"/>
    </xf>
    <xf numFmtId="0" fontId="8" fillId="6" borderId="18" xfId="1" applyFont="1" applyFill="1" applyBorder="1" applyAlignment="1">
      <alignment horizontal="left" vertical="center"/>
    </xf>
    <xf numFmtId="0" fontId="8" fillId="6" borderId="1" xfId="1" applyFont="1" applyFill="1" applyBorder="1" applyAlignment="1">
      <alignment horizontal="left" vertical="center"/>
    </xf>
    <xf numFmtId="0" fontId="4" fillId="7" borderId="18" xfId="1" applyFont="1" applyFill="1" applyBorder="1" applyAlignment="1">
      <alignment horizontal="center" vertical="center" textRotation="90"/>
    </xf>
    <xf numFmtId="0" fontId="4" fillId="7" borderId="11" xfId="1" applyFont="1" applyFill="1" applyBorder="1" applyAlignment="1">
      <alignment horizontal="center" vertical="center" textRotation="90"/>
    </xf>
    <xf numFmtId="0" fontId="4" fillId="7" borderId="8" xfId="1" applyFont="1" applyFill="1" applyBorder="1" applyAlignment="1">
      <alignment horizontal="center" vertical="center" wrapText="1"/>
    </xf>
    <xf numFmtId="0" fontId="4" fillId="7" borderId="9" xfId="1" applyFont="1" applyFill="1" applyBorder="1" applyAlignment="1">
      <alignment horizontal="center" vertical="center" wrapText="1"/>
    </xf>
    <xf numFmtId="0" fontId="4" fillId="7" borderId="22" xfId="1" applyFont="1" applyFill="1" applyBorder="1" applyAlignment="1">
      <alignment horizontal="center" vertical="center" wrapText="1"/>
    </xf>
    <xf numFmtId="0" fontId="4" fillId="7" borderId="11" xfId="1" applyFont="1" applyFill="1" applyBorder="1" applyAlignment="1">
      <alignment horizontal="center" vertical="center" wrapText="1"/>
    </xf>
    <xf numFmtId="0" fontId="4" fillId="7" borderId="12" xfId="1" applyFont="1" applyFill="1" applyBorder="1" applyAlignment="1">
      <alignment horizontal="center" vertical="center" wrapText="1"/>
    </xf>
    <xf numFmtId="0" fontId="4" fillId="5" borderId="23" xfId="1" applyFont="1" applyFill="1" applyBorder="1" applyAlignment="1">
      <alignment horizontal="center" vertical="center"/>
    </xf>
    <xf numFmtId="0" fontId="4" fillId="4" borderId="23" xfId="1" applyFont="1" applyFill="1" applyBorder="1" applyAlignment="1">
      <alignment horizontal="center" vertical="center"/>
    </xf>
    <xf numFmtId="0" fontId="6" fillId="7" borderId="8" xfId="1" applyFont="1" applyFill="1" applyBorder="1" applyAlignment="1">
      <alignment horizontal="left" vertical="center"/>
    </xf>
    <xf numFmtId="0" fontId="6" fillId="7" borderId="9" xfId="1" applyFont="1" applyFill="1" applyBorder="1" applyAlignment="1">
      <alignment horizontal="left" vertical="center"/>
    </xf>
    <xf numFmtId="0" fontId="7" fillId="7" borderId="9" xfId="1" applyFont="1" applyFill="1" applyBorder="1" applyAlignment="1">
      <alignment horizontal="center" vertical="center"/>
    </xf>
    <xf numFmtId="0" fontId="7" fillId="7" borderId="10" xfId="1" applyFont="1" applyFill="1" applyBorder="1" applyAlignment="1">
      <alignment horizontal="center" vertical="center"/>
    </xf>
    <xf numFmtId="0" fontId="3" fillId="0" borderId="18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justify" vertical="top" wrapText="1"/>
    </xf>
    <xf numFmtId="17" fontId="3" fillId="0" borderId="1" xfId="1" applyNumberFormat="1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3" fillId="7" borderId="11" xfId="1" applyFont="1" applyFill="1" applyBorder="1" applyAlignment="1">
      <alignment horizontal="left" vertical="center" wrapText="1"/>
    </xf>
    <xf numFmtId="0" fontId="3" fillId="7" borderId="12" xfId="1" applyFont="1" applyFill="1" applyBorder="1" applyAlignment="1">
      <alignment horizontal="left" vertical="center" wrapText="1"/>
    </xf>
    <xf numFmtId="0" fontId="8" fillId="0" borderId="29" xfId="1" applyFont="1" applyBorder="1" applyAlignment="1">
      <alignment horizontal="center" vertical="center" wrapText="1"/>
    </xf>
    <xf numFmtId="0" fontId="8" fillId="0" borderId="30" xfId="1" applyFont="1" applyBorder="1" applyAlignment="1">
      <alignment horizontal="center" vertical="center" wrapText="1"/>
    </xf>
    <xf numFmtId="0" fontId="8" fillId="0" borderId="31" xfId="1" applyFont="1" applyBorder="1" applyAlignment="1">
      <alignment horizontal="center" vertical="center" wrapText="1"/>
    </xf>
    <xf numFmtId="0" fontId="4" fillId="3" borderId="23" xfId="1" applyFont="1" applyFill="1" applyBorder="1" applyAlignment="1">
      <alignment horizontal="center" vertical="center"/>
    </xf>
    <xf numFmtId="0" fontId="4" fillId="3" borderId="27" xfId="1" applyFont="1" applyFill="1" applyBorder="1" applyAlignment="1">
      <alignment horizontal="center" vertical="center"/>
    </xf>
    <xf numFmtId="0" fontId="4" fillId="7" borderId="16" xfId="1" applyFont="1" applyFill="1" applyBorder="1" applyAlignment="1">
      <alignment horizontal="center" vertical="center"/>
    </xf>
    <xf numFmtId="0" fontId="4" fillId="7" borderId="17" xfId="1" applyFont="1" applyFill="1" applyBorder="1" applyAlignment="1">
      <alignment horizontal="center" vertical="center"/>
    </xf>
    <xf numFmtId="0" fontId="4" fillId="7" borderId="19" xfId="1" applyFont="1" applyFill="1" applyBorder="1" applyAlignment="1">
      <alignment horizontal="center" vertical="center"/>
    </xf>
    <xf numFmtId="0" fontId="4" fillId="7" borderId="5" xfId="1" applyFont="1" applyFill="1" applyBorder="1" applyAlignment="1">
      <alignment horizontal="left" vertical="center" wrapText="1"/>
    </xf>
    <xf numFmtId="0" fontId="4" fillId="7" borderId="6" xfId="1" applyFont="1" applyFill="1" applyBorder="1" applyAlignment="1">
      <alignment horizontal="left" vertical="center" wrapText="1"/>
    </xf>
    <xf numFmtId="0" fontId="4" fillId="7" borderId="7" xfId="1" applyFont="1" applyFill="1" applyBorder="1" applyAlignment="1">
      <alignment horizontal="left" vertical="center" wrapText="1"/>
    </xf>
    <xf numFmtId="0" fontId="3" fillId="0" borderId="16" xfId="1" applyFont="1" applyBorder="1" applyAlignment="1">
      <alignment horizontal="left" vertical="center" wrapText="1"/>
    </xf>
    <xf numFmtId="0" fontId="3" fillId="0" borderId="17" xfId="1" applyFont="1" applyBorder="1" applyAlignment="1">
      <alignment horizontal="left" vertical="center" wrapText="1"/>
    </xf>
    <xf numFmtId="0" fontId="3" fillId="0" borderId="19" xfId="1" applyFont="1" applyBorder="1" applyAlignment="1">
      <alignment horizontal="left" vertical="center" wrapText="1"/>
    </xf>
    <xf numFmtId="0" fontId="4" fillId="7" borderId="14" xfId="1" applyFont="1" applyFill="1" applyBorder="1" applyAlignment="1">
      <alignment horizontal="left" vertical="center"/>
    </xf>
    <xf numFmtId="0" fontId="4" fillId="7" borderId="0" xfId="1" applyFont="1" applyFill="1" applyAlignment="1">
      <alignment horizontal="left" vertical="center"/>
    </xf>
    <xf numFmtId="0" fontId="4" fillId="7" borderId="20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 textRotation="90" wrapText="1"/>
    </xf>
    <xf numFmtId="0" fontId="8" fillId="2" borderId="1" xfId="1" applyFont="1" applyFill="1" applyBorder="1" applyAlignment="1">
      <alignment horizontal="center" vertical="center" textRotation="90" wrapText="1"/>
    </xf>
    <xf numFmtId="0" fontId="8" fillId="2" borderId="9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2" fillId="7" borderId="18" xfId="1" applyFont="1" applyFill="1" applyBorder="1" applyAlignment="1">
      <alignment horizontal="left" vertical="center"/>
    </xf>
    <xf numFmtId="0" fontId="2" fillId="7" borderId="1" xfId="1" applyFont="1" applyFill="1" applyBorder="1" applyAlignment="1">
      <alignment horizontal="left" vertical="center"/>
    </xf>
    <xf numFmtId="0" fontId="8" fillId="2" borderId="15" xfId="1" applyFont="1" applyFill="1" applyBorder="1" applyAlignment="1">
      <alignment horizontal="center" vertical="center" wrapText="1"/>
    </xf>
    <xf numFmtId="0" fontId="2" fillId="7" borderId="37" xfId="1" applyFont="1" applyFill="1" applyBorder="1" applyAlignment="1">
      <alignment horizontal="left" vertical="center"/>
    </xf>
    <xf numFmtId="0" fontId="2" fillId="7" borderId="38" xfId="1" applyFont="1" applyFill="1" applyBorder="1" applyAlignment="1">
      <alignment horizontal="left" vertical="center"/>
    </xf>
    <xf numFmtId="0" fontId="2" fillId="7" borderId="39" xfId="1" applyFont="1" applyFill="1" applyBorder="1" applyAlignment="1">
      <alignment horizontal="left" vertical="center"/>
    </xf>
    <xf numFmtId="0" fontId="8" fillId="2" borderId="8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 wrapText="1"/>
    </xf>
    <xf numFmtId="0" fontId="2" fillId="7" borderId="8" xfId="1" applyFont="1" applyFill="1" applyBorder="1" applyAlignment="1">
      <alignment horizontal="left" vertical="center"/>
    </xf>
    <xf numFmtId="0" fontId="2" fillId="7" borderId="9" xfId="1" applyFont="1" applyFill="1" applyBorder="1" applyAlignment="1">
      <alignment horizontal="left" vertical="center"/>
    </xf>
    <xf numFmtId="0" fontId="2" fillId="7" borderId="10" xfId="1" applyFont="1" applyFill="1" applyBorder="1" applyAlignment="1">
      <alignment horizontal="left" vertical="center"/>
    </xf>
    <xf numFmtId="0" fontId="4" fillId="7" borderId="1" xfId="1" applyFont="1" applyFill="1" applyBorder="1" applyAlignment="1">
      <alignment horizontal="left" vertical="center"/>
    </xf>
    <xf numFmtId="0" fontId="4" fillId="7" borderId="21" xfId="1" applyFont="1" applyFill="1" applyBorder="1" applyAlignment="1">
      <alignment horizontal="left" vertical="center"/>
    </xf>
    <xf numFmtId="0" fontId="4" fillId="7" borderId="28" xfId="1" applyFont="1" applyFill="1" applyBorder="1" applyAlignment="1">
      <alignment horizontal="left" vertical="center"/>
    </xf>
    <xf numFmtId="0" fontId="2" fillId="7" borderId="11" xfId="1" applyFont="1" applyFill="1" applyBorder="1" applyAlignment="1">
      <alignment horizontal="left" vertical="center"/>
    </xf>
    <xf numFmtId="0" fontId="2" fillId="7" borderId="12" xfId="1" applyFont="1" applyFill="1" applyBorder="1" applyAlignment="1">
      <alignment horizontal="left" vertical="center"/>
    </xf>
    <xf numFmtId="2" fontId="4" fillId="7" borderId="30" xfId="1" applyNumberFormat="1" applyFont="1" applyFill="1" applyBorder="1" applyAlignment="1">
      <alignment horizontal="left" vertical="center"/>
    </xf>
    <xf numFmtId="2" fontId="4" fillId="7" borderId="17" xfId="1" applyNumberFormat="1" applyFont="1" applyFill="1" applyBorder="1" applyAlignment="1">
      <alignment horizontal="left" vertical="center"/>
    </xf>
    <xf numFmtId="2" fontId="4" fillId="7" borderId="19" xfId="1" applyNumberFormat="1" applyFont="1" applyFill="1" applyBorder="1" applyAlignment="1">
      <alignment horizontal="left" vertical="center"/>
    </xf>
    <xf numFmtId="0" fontId="3" fillId="0" borderId="11" xfId="1" applyFont="1" applyBorder="1" applyAlignment="1">
      <alignment horizontal="justify" vertical="top" wrapText="1"/>
    </xf>
    <xf numFmtId="0" fontId="3" fillId="0" borderId="12" xfId="1" applyFont="1" applyBorder="1" applyAlignment="1">
      <alignment horizontal="justify" vertical="top" wrapText="1"/>
    </xf>
    <xf numFmtId="0" fontId="0" fillId="0" borderId="13" xfId="0" applyBorder="1" applyAlignment="1">
      <alignment horizontal="justify" vertical="top" wrapText="1"/>
    </xf>
    <xf numFmtId="17" fontId="3" fillId="0" borderId="1" xfId="1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2" fillId="7" borderId="5" xfId="1" applyFont="1" applyFill="1" applyBorder="1" applyAlignment="1">
      <alignment horizontal="center" vertical="center"/>
    </xf>
    <xf numFmtId="0" fontId="2" fillId="7" borderId="6" xfId="1" applyFont="1" applyFill="1" applyBorder="1" applyAlignment="1">
      <alignment horizontal="center" vertical="center"/>
    </xf>
    <xf numFmtId="0" fontId="2" fillId="7" borderId="7" xfId="1" applyFont="1" applyFill="1" applyBorder="1" applyAlignment="1">
      <alignment horizontal="center" vertical="center"/>
    </xf>
    <xf numFmtId="9" fontId="4" fillId="7" borderId="24" xfId="1" applyNumberFormat="1" applyFont="1" applyFill="1" applyBorder="1" applyAlignment="1">
      <alignment horizontal="center" vertical="center" wrapText="1"/>
    </xf>
    <xf numFmtId="0" fontId="4" fillId="7" borderId="25" xfId="1" applyFont="1" applyFill="1" applyBorder="1" applyAlignment="1">
      <alignment horizontal="center" vertical="center" wrapText="1"/>
    </xf>
    <xf numFmtId="0" fontId="4" fillId="7" borderId="26" xfId="1" applyFont="1" applyFill="1" applyBorder="1" applyAlignment="1">
      <alignment horizontal="center" vertical="center" wrapText="1"/>
    </xf>
    <xf numFmtId="2" fontId="4" fillId="7" borderId="31" xfId="1" applyNumberFormat="1" applyFont="1" applyFill="1" applyBorder="1" applyAlignment="1">
      <alignment horizontal="left" vertical="center"/>
    </xf>
    <xf numFmtId="9" fontId="4" fillId="7" borderId="2" xfId="1" applyNumberFormat="1" applyFont="1" applyFill="1" applyBorder="1" applyAlignment="1">
      <alignment horizontal="center" vertical="center" wrapText="1"/>
    </xf>
    <xf numFmtId="0" fontId="5" fillId="7" borderId="3" xfId="1" applyFont="1" applyFill="1" applyBorder="1" applyAlignment="1">
      <alignment horizontal="center" vertical="center" wrapText="1"/>
    </xf>
    <xf numFmtId="0" fontId="5" fillId="7" borderId="4" xfId="1" applyFont="1" applyFill="1" applyBorder="1" applyAlignment="1">
      <alignment horizontal="center" vertical="center" wrapText="1"/>
    </xf>
    <xf numFmtId="0" fontId="4" fillId="7" borderId="15" xfId="1" applyFont="1" applyFill="1" applyBorder="1" applyAlignment="1">
      <alignment horizontal="left" vertical="center"/>
    </xf>
    <xf numFmtId="0" fontId="28" fillId="9" borderId="6" xfId="1" applyFont="1" applyFill="1" applyBorder="1" applyAlignment="1">
      <alignment horizontal="center" vertical="center"/>
    </xf>
    <xf numFmtId="0" fontId="28" fillId="7" borderId="11" xfId="1" applyFont="1" applyFill="1" applyBorder="1" applyAlignment="1">
      <alignment horizontal="left" vertical="center"/>
    </xf>
    <xf numFmtId="0" fontId="28" fillId="7" borderId="12" xfId="1" applyFont="1" applyFill="1" applyBorder="1" applyAlignment="1">
      <alignment horizontal="left" vertical="center"/>
    </xf>
    <xf numFmtId="2" fontId="29" fillId="7" borderId="30" xfId="1" applyNumberFormat="1" applyFont="1" applyFill="1" applyBorder="1" applyAlignment="1">
      <alignment horizontal="left" vertical="center"/>
    </xf>
    <xf numFmtId="2" fontId="29" fillId="7" borderId="31" xfId="1" applyNumberFormat="1" applyFont="1" applyFill="1" applyBorder="1" applyAlignment="1">
      <alignment horizontal="left" vertical="center"/>
    </xf>
    <xf numFmtId="0" fontId="28" fillId="7" borderId="18" xfId="1" applyFont="1" applyFill="1" applyBorder="1" applyAlignment="1">
      <alignment horizontal="left" vertical="center"/>
    </xf>
    <xf numFmtId="0" fontId="28" fillId="7" borderId="1" xfId="1" applyFont="1" applyFill="1" applyBorder="1" applyAlignment="1">
      <alignment horizontal="left" vertical="center"/>
    </xf>
    <xf numFmtId="0" fontId="28" fillId="7" borderId="8" xfId="1" applyFont="1" applyFill="1" applyBorder="1" applyAlignment="1">
      <alignment horizontal="left" vertical="center"/>
    </xf>
    <xf numFmtId="0" fontId="28" fillId="7" borderId="9" xfId="1" applyFont="1" applyFill="1" applyBorder="1" applyAlignment="1">
      <alignment horizontal="left" vertical="center"/>
    </xf>
    <xf numFmtId="0" fontId="28" fillId="7" borderId="10" xfId="1" applyFont="1" applyFill="1" applyBorder="1" applyAlignment="1">
      <alignment horizontal="left" vertical="center"/>
    </xf>
    <xf numFmtId="0" fontId="29" fillId="7" borderId="1" xfId="1" applyFont="1" applyFill="1" applyBorder="1" applyAlignment="1">
      <alignment horizontal="left" vertical="center"/>
    </xf>
    <xf numFmtId="0" fontId="29" fillId="7" borderId="15" xfId="1" applyFont="1" applyFill="1" applyBorder="1" applyAlignment="1">
      <alignment horizontal="left" vertical="center"/>
    </xf>
    <xf numFmtId="0" fontId="28" fillId="7" borderId="37" xfId="1" applyFont="1" applyFill="1" applyBorder="1" applyAlignment="1">
      <alignment horizontal="left" vertical="center"/>
    </xf>
    <xf numFmtId="0" fontId="28" fillId="7" borderId="38" xfId="1" applyFont="1" applyFill="1" applyBorder="1" applyAlignment="1">
      <alignment horizontal="left" vertical="center"/>
    </xf>
    <xf numFmtId="0" fontId="28" fillId="7" borderId="39" xfId="1" applyFont="1" applyFill="1" applyBorder="1" applyAlignment="1">
      <alignment horizontal="left" vertical="center"/>
    </xf>
    <xf numFmtId="0" fontId="29" fillId="7" borderId="16" xfId="1" applyFont="1" applyFill="1" applyBorder="1" applyAlignment="1">
      <alignment horizontal="center" vertical="center"/>
    </xf>
    <xf numFmtId="0" fontId="29" fillId="7" borderId="17" xfId="1" applyFont="1" applyFill="1" applyBorder="1" applyAlignment="1">
      <alignment horizontal="center" vertical="center"/>
    </xf>
    <xf numFmtId="0" fontId="29" fillId="7" borderId="19" xfId="1" applyFont="1" applyFill="1" applyBorder="1" applyAlignment="1">
      <alignment horizontal="center" vertical="center"/>
    </xf>
    <xf numFmtId="0" fontId="28" fillId="7" borderId="2" xfId="1" applyFont="1" applyFill="1" applyBorder="1" applyAlignment="1">
      <alignment horizontal="center" vertical="center"/>
    </xf>
    <xf numFmtId="0" fontId="28" fillId="7" borderId="3" xfId="1" applyFont="1" applyFill="1" applyBorder="1" applyAlignment="1">
      <alignment horizontal="center" vertical="center"/>
    </xf>
    <xf numFmtId="0" fontId="28" fillId="7" borderId="4" xfId="1" applyFont="1" applyFill="1" applyBorder="1" applyAlignment="1">
      <alignment horizontal="center" vertical="center"/>
    </xf>
    <xf numFmtId="9" fontId="29" fillId="7" borderId="24" xfId="1" applyNumberFormat="1" applyFont="1" applyFill="1" applyBorder="1" applyAlignment="1">
      <alignment horizontal="center" vertical="center"/>
    </xf>
    <xf numFmtId="0" fontId="29" fillId="7" borderId="25" xfId="1" applyFont="1" applyFill="1" applyBorder="1" applyAlignment="1">
      <alignment horizontal="center" vertical="center"/>
    </xf>
    <xf numFmtId="0" fontId="29" fillId="7" borderId="26" xfId="1" applyFont="1" applyFill="1" applyBorder="1" applyAlignment="1">
      <alignment horizontal="center" vertical="center"/>
    </xf>
    <xf numFmtId="0" fontId="29" fillId="7" borderId="8" xfId="1" applyFont="1" applyFill="1" applyBorder="1" applyAlignment="1">
      <alignment horizontal="center" vertical="center" wrapText="1"/>
    </xf>
    <xf numFmtId="0" fontId="29" fillId="7" borderId="9" xfId="1" applyFont="1" applyFill="1" applyBorder="1" applyAlignment="1">
      <alignment horizontal="center" vertical="center" wrapText="1"/>
    </xf>
    <xf numFmtId="0" fontId="29" fillId="7" borderId="22" xfId="1" applyFont="1" applyFill="1" applyBorder="1" applyAlignment="1">
      <alignment horizontal="center" vertical="center" wrapText="1"/>
    </xf>
    <xf numFmtId="0" fontId="29" fillId="7" borderId="11" xfId="1" applyFont="1" applyFill="1" applyBorder="1" applyAlignment="1">
      <alignment horizontal="center" vertical="center" wrapText="1"/>
    </xf>
    <xf numFmtId="0" fontId="29" fillId="7" borderId="12" xfId="1" applyFont="1" applyFill="1" applyBorder="1" applyAlignment="1">
      <alignment horizontal="center" vertical="center" wrapText="1"/>
    </xf>
    <xf numFmtId="0" fontId="29" fillId="5" borderId="23" xfId="1" applyFont="1" applyFill="1" applyBorder="1" applyAlignment="1">
      <alignment horizontal="center" vertical="center"/>
    </xf>
    <xf numFmtId="0" fontId="29" fillId="4" borderId="23" xfId="1" applyFont="1" applyFill="1" applyBorder="1" applyAlignment="1">
      <alignment horizontal="center" vertical="center"/>
    </xf>
    <xf numFmtId="0" fontId="29" fillId="3" borderId="23" xfId="1" applyFont="1" applyFill="1" applyBorder="1" applyAlignment="1">
      <alignment horizontal="center" vertical="center"/>
    </xf>
    <xf numFmtId="0" fontId="29" fillId="3" borderId="27" xfId="1" applyFont="1" applyFill="1" applyBorder="1" applyAlignment="1">
      <alignment horizontal="center" vertical="center"/>
    </xf>
    <xf numFmtId="0" fontId="30" fillId="2" borderId="1" xfId="1" applyFont="1" applyFill="1" applyBorder="1" applyAlignment="1">
      <alignment horizontal="center" vertical="center" wrapText="1"/>
    </xf>
    <xf numFmtId="0" fontId="30" fillId="2" borderId="15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center" vertical="center" textRotation="90" wrapText="1"/>
    </xf>
    <xf numFmtId="0" fontId="30" fillId="2" borderId="1" xfId="1" applyFont="1" applyFill="1" applyBorder="1" applyAlignment="1">
      <alignment horizontal="center" vertical="center" textRotation="90" wrapText="1"/>
    </xf>
    <xf numFmtId="0" fontId="30" fillId="2" borderId="9" xfId="1" applyFont="1" applyFill="1" applyBorder="1" applyAlignment="1">
      <alignment horizontal="center" vertical="center"/>
    </xf>
    <xf numFmtId="0" fontId="30" fillId="2" borderId="10" xfId="1" applyFont="1" applyFill="1" applyBorder="1" applyAlignment="1">
      <alignment horizontal="center" vertical="center"/>
    </xf>
    <xf numFmtId="0" fontId="30" fillId="2" borderId="8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center" vertical="center" wrapText="1"/>
    </xf>
    <xf numFmtId="0" fontId="30" fillId="2" borderId="18" xfId="1" applyFont="1" applyFill="1" applyBorder="1" applyAlignment="1">
      <alignment horizontal="center" vertical="center" wrapText="1"/>
    </xf>
    <xf numFmtId="0" fontId="29" fillId="2" borderId="18" xfId="1" applyFont="1" applyFill="1" applyBorder="1" applyAlignment="1">
      <alignment horizontal="center" vertical="center"/>
    </xf>
    <xf numFmtId="0" fontId="29" fillId="2" borderId="1" xfId="1" applyFont="1" applyFill="1" applyBorder="1" applyAlignment="1">
      <alignment horizontal="center" vertical="center"/>
    </xf>
    <xf numFmtId="0" fontId="31" fillId="7" borderId="11" xfId="1" applyFont="1" applyFill="1" applyBorder="1" applyAlignment="1">
      <alignment horizontal="left" vertical="center" wrapText="1"/>
    </xf>
    <xf numFmtId="0" fontId="31" fillId="7" borderId="12" xfId="1" applyFont="1" applyFill="1" applyBorder="1" applyAlignment="1">
      <alignment horizontal="left" vertical="center" wrapText="1"/>
    </xf>
    <xf numFmtId="0" fontId="32" fillId="7" borderId="25" xfId="1" applyFont="1" applyFill="1" applyBorder="1" applyAlignment="1">
      <alignment horizontal="center" vertical="center"/>
    </xf>
    <xf numFmtId="0" fontId="32" fillId="7" borderId="26" xfId="1" applyFont="1" applyFill="1" applyBorder="1" applyAlignment="1">
      <alignment horizontal="center" vertical="center"/>
    </xf>
    <xf numFmtId="0" fontId="28" fillId="0" borderId="1" xfId="1" applyFont="1" applyBorder="1" applyAlignment="1">
      <alignment horizontal="left" vertical="center"/>
    </xf>
    <xf numFmtId="0" fontId="30" fillId="6" borderId="18" xfId="1" applyFont="1" applyFill="1" applyBorder="1" applyAlignment="1">
      <alignment horizontal="left" vertical="center"/>
    </xf>
    <xf numFmtId="0" fontId="30" fillId="6" borderId="1" xfId="1" applyFont="1" applyFill="1" applyBorder="1" applyAlignment="1">
      <alignment horizontal="left" vertical="center"/>
    </xf>
    <xf numFmtId="0" fontId="29" fillId="7" borderId="18" xfId="1" applyFont="1" applyFill="1" applyBorder="1" applyAlignment="1">
      <alignment horizontal="center" vertical="center" textRotation="90"/>
    </xf>
    <xf numFmtId="0" fontId="29" fillId="7" borderId="11" xfId="1" applyFont="1" applyFill="1" applyBorder="1" applyAlignment="1">
      <alignment horizontal="center" vertical="center" textRotation="90"/>
    </xf>
    <xf numFmtId="0" fontId="28" fillId="0" borderId="18" xfId="1" applyFont="1" applyBorder="1" applyAlignment="1">
      <alignment horizontal="left" vertical="center"/>
    </xf>
    <xf numFmtId="0" fontId="30" fillId="0" borderId="29" xfId="1" applyFont="1" applyBorder="1" applyAlignment="1">
      <alignment horizontal="center" vertical="center" wrapText="1"/>
    </xf>
    <xf numFmtId="0" fontId="30" fillId="0" borderId="30" xfId="1" applyFont="1" applyBorder="1" applyAlignment="1">
      <alignment horizontal="center" vertical="center" wrapText="1"/>
    </xf>
    <xf numFmtId="0" fontId="30" fillId="0" borderId="31" xfId="1" applyFont="1" applyBorder="1" applyAlignment="1">
      <alignment horizontal="center" vertical="center" wrapText="1"/>
    </xf>
    <xf numFmtId="0" fontId="29" fillId="7" borderId="5" xfId="1" applyFont="1" applyFill="1" applyBorder="1" applyAlignment="1">
      <alignment horizontal="left" vertical="center" wrapText="1"/>
    </xf>
    <xf numFmtId="0" fontId="29" fillId="7" borderId="6" xfId="1" applyFont="1" applyFill="1" applyBorder="1" applyAlignment="1">
      <alignment horizontal="left" vertical="center" wrapText="1"/>
    </xf>
    <xf numFmtId="0" fontId="29" fillId="7" borderId="7" xfId="1" applyFont="1" applyFill="1" applyBorder="1" applyAlignment="1">
      <alignment horizontal="left" vertical="center" wrapText="1"/>
    </xf>
    <xf numFmtId="0" fontId="31" fillId="0" borderId="16" xfId="1" applyFont="1" applyBorder="1" applyAlignment="1">
      <alignment horizontal="left" vertical="center" wrapText="1"/>
    </xf>
    <xf numFmtId="0" fontId="31" fillId="0" borderId="17" xfId="1" applyFont="1" applyBorder="1" applyAlignment="1">
      <alignment horizontal="left" vertical="center" wrapText="1"/>
    </xf>
    <xf numFmtId="0" fontId="31" fillId="0" borderId="19" xfId="1" applyFont="1" applyBorder="1" applyAlignment="1">
      <alignment horizontal="left" vertical="center" wrapText="1"/>
    </xf>
    <xf numFmtId="0" fontId="29" fillId="7" borderId="14" xfId="1" applyFont="1" applyFill="1" applyBorder="1" applyAlignment="1">
      <alignment horizontal="left" vertical="center"/>
    </xf>
    <xf numFmtId="0" fontId="29" fillId="7" borderId="0" xfId="1" applyFont="1" applyFill="1" applyAlignment="1">
      <alignment horizontal="left" vertical="center"/>
    </xf>
    <xf numFmtId="0" fontId="29" fillId="7" borderId="20" xfId="1" applyFont="1" applyFill="1" applyBorder="1" applyAlignment="1">
      <alignment horizontal="left" vertical="center"/>
    </xf>
    <xf numFmtId="0" fontId="29" fillId="2" borderId="9" xfId="1" applyFont="1" applyFill="1" applyBorder="1" applyAlignment="1">
      <alignment horizontal="center" vertical="center"/>
    </xf>
    <xf numFmtId="0" fontId="29" fillId="2" borderId="10" xfId="1" applyFont="1" applyFill="1" applyBorder="1" applyAlignment="1">
      <alignment horizontal="center" vertical="center"/>
    </xf>
    <xf numFmtId="0" fontId="31" fillId="0" borderId="11" xfId="1" applyFont="1" applyBorder="1" applyAlignment="1">
      <alignment horizontal="justify" vertical="top" wrapText="1"/>
    </xf>
    <xf numFmtId="0" fontId="31" fillId="0" borderId="12" xfId="1" applyFont="1" applyBorder="1" applyAlignment="1">
      <alignment horizontal="justify" vertical="top" wrapText="1"/>
    </xf>
    <xf numFmtId="0" fontId="35" fillId="0" borderId="13" xfId="0" applyFont="1" applyBorder="1" applyAlignment="1">
      <alignment horizontal="justify" vertical="top" wrapText="1"/>
    </xf>
    <xf numFmtId="0" fontId="33" fillId="7" borderId="8" xfId="1" applyFont="1" applyFill="1" applyBorder="1" applyAlignment="1">
      <alignment horizontal="left" vertical="center"/>
    </xf>
    <xf numFmtId="0" fontId="33" fillId="7" borderId="9" xfId="1" applyFont="1" applyFill="1" applyBorder="1" applyAlignment="1">
      <alignment horizontal="left" vertical="center"/>
    </xf>
    <xf numFmtId="0" fontId="34" fillId="7" borderId="9" xfId="1" applyFont="1" applyFill="1" applyBorder="1" applyAlignment="1">
      <alignment horizontal="center" vertical="center"/>
    </xf>
    <xf numFmtId="0" fontId="34" fillId="7" borderId="10" xfId="1" applyFont="1" applyFill="1" applyBorder="1" applyAlignment="1">
      <alignment horizontal="center" vertical="center"/>
    </xf>
    <xf numFmtId="0" fontId="31" fillId="0" borderId="18" xfId="1" applyFont="1" applyBorder="1" applyAlignment="1">
      <alignment horizontal="justify" vertical="top" wrapText="1"/>
    </xf>
    <xf numFmtId="0" fontId="31" fillId="0" borderId="1" xfId="1" applyFont="1" applyBorder="1" applyAlignment="1">
      <alignment horizontal="justify" vertical="top" wrapText="1"/>
    </xf>
    <xf numFmtId="17" fontId="31" fillId="0" borderId="1" xfId="1" applyNumberFormat="1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/>
    </xf>
    <xf numFmtId="17" fontId="31" fillId="0" borderId="1" xfId="1" applyNumberFormat="1" applyFont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top" wrapText="1"/>
    </xf>
  </cellXfs>
  <cellStyles count="3">
    <cellStyle name="Normal" xfId="0" builtinId="0"/>
    <cellStyle name="Normal 2" xfId="1" xr:uid="{00000000-0005-0000-0000-000001000000}"/>
    <cellStyle name="Porcentaje" xfId="2" builtinId="5"/>
  </cellStyles>
  <dxfs count="12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'01'!$A$14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'01'!$C$12:$N$12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'01'!$C$14:$N$14</c:f>
              <c:numCache>
                <c:formatCode>0%</c:formatCode>
                <c:ptCount val="12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  <c:pt idx="5">
                  <c:v>0.95</c:v>
                </c:pt>
                <c:pt idx="6">
                  <c:v>0.95</c:v>
                </c:pt>
                <c:pt idx="7">
                  <c:v>0.95</c:v>
                </c:pt>
                <c:pt idx="8">
                  <c:v>0.95</c:v>
                </c:pt>
                <c:pt idx="9">
                  <c:v>0.95</c:v>
                </c:pt>
                <c:pt idx="10">
                  <c:v>0.95</c:v>
                </c:pt>
                <c:pt idx="11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77-4E83-B832-5FC20E075C07}"/>
            </c:ext>
          </c:extLst>
        </c:ser>
        <c:ser>
          <c:idx val="1"/>
          <c:order val="1"/>
          <c:tx>
            <c:strRef>
              <c:f>'01'!$A$15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'01'!$C$12:$N$12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'01'!$C$15:$N$15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77-4E83-B832-5FC20E075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564864"/>
        <c:axId val="91968256"/>
      </c:lineChart>
      <c:catAx>
        <c:axId val="70564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91968256"/>
        <c:crosses val="autoZero"/>
        <c:auto val="1"/>
        <c:lblAlgn val="ctr"/>
        <c:lblOffset val="100"/>
        <c:noMultiLvlLbl val="0"/>
      </c:catAx>
      <c:valAx>
        <c:axId val="9196825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705648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622" l="0.70000000000000062" r="0.70000000000000062" t="0.75000000000000622" header="0.30000000000000032" footer="0.30000000000000032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'02'!$A$14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'02'!$C$12:$N$12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'02'!$C$14:$N$14</c:f>
              <c:numCache>
                <c:formatCode>0.0%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A9-443D-931F-3A08C0BC6CDF}"/>
            </c:ext>
          </c:extLst>
        </c:ser>
        <c:ser>
          <c:idx val="1"/>
          <c:order val="1"/>
          <c:tx>
            <c:strRef>
              <c:f>'02'!$A$15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'02'!$C$12:$N$12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'02'!$C$15:$N$15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A9-443D-931F-3A08C0BC6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051328"/>
        <c:axId val="92052864"/>
      </c:lineChart>
      <c:catAx>
        <c:axId val="9205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92052864"/>
        <c:crosses val="autoZero"/>
        <c:auto val="1"/>
        <c:lblAlgn val="ctr"/>
        <c:lblOffset val="100"/>
        <c:noMultiLvlLbl val="0"/>
      </c:catAx>
      <c:valAx>
        <c:axId val="9205286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920513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644" l="0.70000000000000062" r="0.70000000000000062" t="0.75000000000000644" header="0.30000000000000032" footer="0.30000000000000032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'03'!$A$14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'03'!$C$12:$N$12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'03'!$C$14:$N$14</c:f>
              <c:numCache>
                <c:formatCode>#,##0.0</c:formatCode>
                <c:ptCount val="12"/>
                <c:pt idx="0">
                  <c:v>4.5</c:v>
                </c:pt>
                <c:pt idx="1">
                  <c:v>4.5</c:v>
                </c:pt>
                <c:pt idx="2">
                  <c:v>4.5</c:v>
                </c:pt>
                <c:pt idx="3">
                  <c:v>4.5</c:v>
                </c:pt>
                <c:pt idx="4">
                  <c:v>4.5</c:v>
                </c:pt>
                <c:pt idx="5">
                  <c:v>4.5</c:v>
                </c:pt>
                <c:pt idx="6">
                  <c:v>4.5</c:v>
                </c:pt>
                <c:pt idx="7">
                  <c:v>4.5</c:v>
                </c:pt>
                <c:pt idx="8">
                  <c:v>4.5</c:v>
                </c:pt>
                <c:pt idx="9">
                  <c:v>4.5</c:v>
                </c:pt>
                <c:pt idx="10">
                  <c:v>4.5</c:v>
                </c:pt>
                <c:pt idx="11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BF-492B-BF27-47860A8C9694}"/>
            </c:ext>
          </c:extLst>
        </c:ser>
        <c:ser>
          <c:idx val="1"/>
          <c:order val="1"/>
          <c:tx>
            <c:strRef>
              <c:f>'03'!$A$15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'03'!$C$12:$N$12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'03'!$C$15:$N$15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BF-492B-BF27-47860A8C9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066944"/>
        <c:axId val="92068480"/>
      </c:lineChart>
      <c:catAx>
        <c:axId val="92066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92068480"/>
        <c:crosses val="autoZero"/>
        <c:auto val="1"/>
        <c:lblAlgn val="ctr"/>
        <c:lblOffset val="100"/>
        <c:noMultiLvlLbl val="0"/>
      </c:catAx>
      <c:valAx>
        <c:axId val="92068480"/>
        <c:scaling>
          <c:orientation val="minMax"/>
        </c:scaling>
        <c:delete val="0"/>
        <c:axPos val="l"/>
        <c:majorGridlines/>
        <c:numFmt formatCode="#,##0.0" sourceLinked="1"/>
        <c:majorTickMark val="out"/>
        <c:minorTickMark val="none"/>
        <c:tickLblPos val="nextTo"/>
        <c:crossAx val="920669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666" l="0.70000000000000062" r="0.70000000000000062" t="0.75000000000000666" header="0.30000000000000032" footer="0.30000000000000032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22</xdr:row>
      <xdr:rowOff>171450</xdr:rowOff>
    </xdr:from>
    <xdr:to>
      <xdr:col>13</xdr:col>
      <xdr:colOff>276225</xdr:colOff>
      <xdr:row>22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22</xdr:row>
      <xdr:rowOff>171450</xdr:rowOff>
    </xdr:from>
    <xdr:to>
      <xdr:col>13</xdr:col>
      <xdr:colOff>276225</xdr:colOff>
      <xdr:row>22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22</xdr:row>
      <xdr:rowOff>171450</xdr:rowOff>
    </xdr:from>
    <xdr:to>
      <xdr:col>13</xdr:col>
      <xdr:colOff>276225</xdr:colOff>
      <xdr:row>22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"/>
  <sheetViews>
    <sheetView view="pageLayout" zoomScaleNormal="100" workbookViewId="0">
      <selection activeCell="C6" sqref="C6"/>
    </sheetView>
  </sheetViews>
  <sheetFormatPr baseColWidth="10" defaultRowHeight="15" x14ac:dyDescent="0.25"/>
  <cols>
    <col min="1" max="1" width="4.140625" style="30" customWidth="1"/>
    <col min="2" max="2" width="18.7109375" style="30" customWidth="1"/>
    <col min="3" max="3" width="28.5703125" style="30" customWidth="1"/>
    <col min="4" max="4" width="19.7109375" style="30" customWidth="1"/>
    <col min="5" max="6" width="4.5703125" style="30" customWidth="1"/>
    <col min="7" max="7" width="8.7109375" style="30" customWidth="1"/>
    <col min="8" max="8" width="9.5703125" style="30" customWidth="1"/>
    <col min="9" max="9" width="10.5703125" style="30" customWidth="1"/>
    <col min="10" max="10" width="3.140625" style="30" customWidth="1"/>
    <col min="11" max="11" width="3" style="30" customWidth="1"/>
    <col min="12" max="12" width="4" style="30" customWidth="1"/>
    <col min="13" max="24" width="4.28515625" style="30" customWidth="1"/>
    <col min="25" max="25" width="11.42578125" style="30"/>
    <col min="26" max="26" width="0" style="30" hidden="1" customWidth="1"/>
    <col min="27" max="28" width="11.42578125" style="30"/>
    <col min="29" max="30" width="11.42578125" style="30" customWidth="1"/>
    <col min="31" max="16384" width="11.42578125" style="30"/>
  </cols>
  <sheetData>
    <row r="1" spans="1:26" ht="18" customHeight="1" thickTop="1" thickBot="1" x14ac:dyDescent="0.3">
      <c r="A1" s="72" t="s">
        <v>43</v>
      </c>
      <c r="B1" s="73"/>
      <c r="C1" s="73"/>
      <c r="D1" s="73"/>
      <c r="E1" s="73"/>
      <c r="F1" s="73"/>
      <c r="G1" s="73"/>
      <c r="H1" s="73"/>
      <c r="I1" s="73"/>
      <c r="J1" s="74" t="s">
        <v>66</v>
      </c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5"/>
    </row>
    <row r="2" spans="1:26" ht="30.75" customHeight="1" thickTop="1" thickBot="1" x14ac:dyDescent="0.3">
      <c r="A2" s="79" t="s">
        <v>1</v>
      </c>
      <c r="B2" s="79"/>
      <c r="C2" s="79" t="s">
        <v>2</v>
      </c>
      <c r="D2" s="79" t="s">
        <v>5</v>
      </c>
      <c r="E2" s="76" t="s">
        <v>39</v>
      </c>
      <c r="F2" s="76" t="s">
        <v>58</v>
      </c>
      <c r="G2" s="79" t="s">
        <v>6</v>
      </c>
      <c r="H2" s="79"/>
      <c r="I2" s="79"/>
      <c r="J2" s="80" t="s">
        <v>38</v>
      </c>
      <c r="K2" s="80" t="s">
        <v>115</v>
      </c>
      <c r="L2" s="81" t="s">
        <v>116</v>
      </c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</row>
    <row r="3" spans="1:26" s="35" customFormat="1" ht="31.5" customHeight="1" thickTop="1" thickBot="1" x14ac:dyDescent="0.25">
      <c r="A3" s="79"/>
      <c r="B3" s="79"/>
      <c r="C3" s="79"/>
      <c r="D3" s="79"/>
      <c r="E3" s="77"/>
      <c r="F3" s="77"/>
      <c r="G3" s="31" t="s">
        <v>7</v>
      </c>
      <c r="H3" s="32" t="s">
        <v>53</v>
      </c>
      <c r="I3" s="33" t="s">
        <v>54</v>
      </c>
      <c r="J3" s="80"/>
      <c r="K3" s="80"/>
      <c r="L3" s="34" t="s">
        <v>46</v>
      </c>
      <c r="M3" s="34" t="s">
        <v>8</v>
      </c>
      <c r="N3" s="34" t="s">
        <v>9</v>
      </c>
      <c r="O3" s="34" t="s">
        <v>10</v>
      </c>
      <c r="P3" s="34" t="s">
        <v>11</v>
      </c>
      <c r="Q3" s="34" t="s">
        <v>12</v>
      </c>
      <c r="R3" s="34" t="s">
        <v>13</v>
      </c>
      <c r="S3" s="34" t="s">
        <v>14</v>
      </c>
      <c r="T3" s="34" t="s">
        <v>15</v>
      </c>
      <c r="U3" s="34" t="s">
        <v>16</v>
      </c>
      <c r="V3" s="34" t="s">
        <v>17</v>
      </c>
      <c r="W3" s="34" t="s">
        <v>18</v>
      </c>
      <c r="X3" s="34" t="s">
        <v>19</v>
      </c>
    </row>
    <row r="4" spans="1:26" s="35" customFormat="1" ht="60.75" customHeight="1" thickTop="1" thickBot="1" x14ac:dyDescent="0.25">
      <c r="A4" s="36" t="s">
        <v>40</v>
      </c>
      <c r="B4" s="37" t="s">
        <v>95</v>
      </c>
      <c r="C4" s="38" t="s">
        <v>91</v>
      </c>
      <c r="D4" s="39" t="s">
        <v>90</v>
      </c>
      <c r="E4" s="40" t="s">
        <v>4</v>
      </c>
      <c r="F4" s="41" t="s">
        <v>72</v>
      </c>
      <c r="G4" s="42" t="s">
        <v>89</v>
      </c>
      <c r="H4" s="42" t="s">
        <v>88</v>
      </c>
      <c r="I4" s="42" t="s">
        <v>87</v>
      </c>
      <c r="J4" s="43">
        <v>0.9</v>
      </c>
      <c r="K4" s="43">
        <v>0.95</v>
      </c>
      <c r="L4" s="43">
        <f>'01'!$O$15</f>
        <v>1</v>
      </c>
      <c r="M4" s="43" t="str">
        <f>'01'!$C$15</f>
        <v>-</v>
      </c>
      <c r="N4" s="43" t="str">
        <f>'01'!$D$15</f>
        <v>-</v>
      </c>
      <c r="O4" s="43" t="str">
        <f>'01'!$E$15</f>
        <v>-</v>
      </c>
      <c r="P4" s="43" t="str">
        <f>'01'!$F$15</f>
        <v>-</v>
      </c>
      <c r="Q4" s="43" t="str">
        <f>'01'!$G$15</f>
        <v>-</v>
      </c>
      <c r="R4" s="43">
        <f>'01'!$H$15</f>
        <v>1</v>
      </c>
      <c r="S4" s="43" t="str">
        <f>'01'!$I$15</f>
        <v>-</v>
      </c>
      <c r="T4" s="43" t="str">
        <f>'01'!$J$15</f>
        <v>-</v>
      </c>
      <c r="U4" s="43">
        <f>'01'!$K$15</f>
        <v>1</v>
      </c>
      <c r="V4" s="43">
        <f>'01'!$L$15</f>
        <v>1</v>
      </c>
      <c r="W4" s="43" t="str">
        <f>'01'!$M$15</f>
        <v>-</v>
      </c>
      <c r="X4" s="43" t="str">
        <f>'01'!$N$15</f>
        <v>-</v>
      </c>
    </row>
    <row r="5" spans="1:26" s="35" customFormat="1" ht="83.25" customHeight="1" thickTop="1" thickBot="1" x14ac:dyDescent="0.25">
      <c r="A5" s="36" t="s">
        <v>41</v>
      </c>
      <c r="B5" s="37" t="s">
        <v>93</v>
      </c>
      <c r="C5" s="38" t="s">
        <v>94</v>
      </c>
      <c r="D5" s="39" t="s">
        <v>106</v>
      </c>
      <c r="E5" s="40" t="s">
        <v>44</v>
      </c>
      <c r="F5" s="41" t="s">
        <v>49</v>
      </c>
      <c r="G5" s="42" t="s">
        <v>101</v>
      </c>
      <c r="H5" s="42" t="s">
        <v>102</v>
      </c>
      <c r="I5" s="42" t="s">
        <v>103</v>
      </c>
      <c r="J5" s="43">
        <v>0.85</v>
      </c>
      <c r="K5" s="43">
        <v>0.9</v>
      </c>
      <c r="L5" s="43">
        <f>'02'!$O$15</f>
        <v>0.94</v>
      </c>
      <c r="M5" s="43" t="str">
        <f>'02'!$C$15</f>
        <v>-</v>
      </c>
      <c r="N5" s="43" t="str">
        <f>'02'!$D$15</f>
        <v>-</v>
      </c>
      <c r="O5" s="43" t="str">
        <f>'02'!$E$15</f>
        <v>-</v>
      </c>
      <c r="P5" s="43" t="str">
        <f>'02'!$F$15</f>
        <v>-</v>
      </c>
      <c r="Q5" s="43" t="str">
        <f>'02'!$G$15</f>
        <v>-</v>
      </c>
      <c r="R5" s="43" t="str">
        <f>'02'!$H$15</f>
        <v>-</v>
      </c>
      <c r="S5" s="43" t="str">
        <f>'02'!$I$15</f>
        <v>-</v>
      </c>
      <c r="T5" s="43" t="str">
        <f>'02'!$J$15</f>
        <v>-</v>
      </c>
      <c r="U5" s="43" t="str">
        <f>'02'!$K$15</f>
        <v>-</v>
      </c>
      <c r="V5" s="43" t="str">
        <f>'02'!$L$15</f>
        <v>-</v>
      </c>
      <c r="W5" s="43" t="str">
        <f>'02'!$M$15</f>
        <v>-</v>
      </c>
      <c r="X5" s="43">
        <f>'02'!$N$15</f>
        <v>0.94</v>
      </c>
    </row>
    <row r="6" spans="1:26" s="35" customFormat="1" ht="81" customHeight="1" thickTop="1" thickBot="1" x14ac:dyDescent="0.25">
      <c r="A6" s="36" t="s">
        <v>42</v>
      </c>
      <c r="B6" s="37" t="s">
        <v>96</v>
      </c>
      <c r="C6" s="38" t="s">
        <v>97</v>
      </c>
      <c r="D6" s="39" t="s">
        <v>109</v>
      </c>
      <c r="E6" s="40" t="s">
        <v>4</v>
      </c>
      <c r="F6" s="41" t="s">
        <v>49</v>
      </c>
      <c r="G6" s="42" t="s">
        <v>104</v>
      </c>
      <c r="H6" s="42" t="s">
        <v>107</v>
      </c>
      <c r="I6" s="42" t="s">
        <v>105</v>
      </c>
      <c r="J6" s="46">
        <v>5</v>
      </c>
      <c r="K6" s="46">
        <v>4.5</v>
      </c>
      <c r="L6" s="46" t="str">
        <f>'03'!$O$15</f>
        <v>-</v>
      </c>
      <c r="M6" s="46" t="str">
        <f>'03'!$C$15</f>
        <v>-</v>
      </c>
      <c r="N6" s="46" t="str">
        <f>'03'!$D$15</f>
        <v>-</v>
      </c>
      <c r="O6" s="46" t="str">
        <f>'03'!$E$15</f>
        <v>-</v>
      </c>
      <c r="P6" s="46" t="str">
        <f>'03'!$F$15</f>
        <v>-</v>
      </c>
      <c r="Q6" s="46" t="str">
        <f>'03'!$G$15</f>
        <v>-</v>
      </c>
      <c r="R6" s="46" t="str">
        <f>'03'!$H$15</f>
        <v>-</v>
      </c>
      <c r="S6" s="46" t="str">
        <f>'03'!$I$15</f>
        <v>-</v>
      </c>
      <c r="T6" s="46" t="str">
        <f>'03'!$J$15</f>
        <v>-</v>
      </c>
      <c r="U6" s="46" t="str">
        <f>'03'!$K$15</f>
        <v>-</v>
      </c>
      <c r="V6" s="46" t="str">
        <f>'03'!$L$15</f>
        <v>-</v>
      </c>
      <c r="W6" s="46" t="str">
        <f>'03'!$M$15</f>
        <v>-</v>
      </c>
      <c r="X6" s="46" t="str">
        <f>'03'!$N$15</f>
        <v>-</v>
      </c>
    </row>
    <row r="7" spans="1:26" ht="5.25" customHeight="1" thickTop="1" x14ac:dyDescent="0.25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</row>
    <row r="9" spans="1:26" x14ac:dyDescent="0.25">
      <c r="Z9" s="44" t="s">
        <v>59</v>
      </c>
    </row>
    <row r="10" spans="1:26" x14ac:dyDescent="0.25">
      <c r="Z10" s="44" t="s">
        <v>60</v>
      </c>
    </row>
    <row r="11" spans="1:26" x14ac:dyDescent="0.25">
      <c r="Z11" s="44" t="s">
        <v>61</v>
      </c>
    </row>
    <row r="12" spans="1:26" x14ac:dyDescent="0.25">
      <c r="Z12" s="44" t="s">
        <v>62</v>
      </c>
    </row>
    <row r="13" spans="1:26" x14ac:dyDescent="0.25">
      <c r="Z13" s="44" t="s">
        <v>63</v>
      </c>
    </row>
    <row r="14" spans="1:26" x14ac:dyDescent="0.25">
      <c r="Z14" s="44" t="s">
        <v>64</v>
      </c>
    </row>
    <row r="15" spans="1:26" x14ac:dyDescent="0.25">
      <c r="Z15" s="44" t="s">
        <v>65</v>
      </c>
    </row>
    <row r="16" spans="1:26" x14ac:dyDescent="0.25">
      <c r="Z16" s="44" t="s">
        <v>66</v>
      </c>
    </row>
    <row r="17" spans="26:26" x14ac:dyDescent="0.25">
      <c r="Z17" s="44" t="s">
        <v>67</v>
      </c>
    </row>
    <row r="18" spans="26:26" x14ac:dyDescent="0.25">
      <c r="Z18" s="44" t="s">
        <v>68</v>
      </c>
    </row>
    <row r="19" spans="26:26" x14ac:dyDescent="0.25">
      <c r="Z19" s="44" t="s">
        <v>69</v>
      </c>
    </row>
    <row r="20" spans="26:26" x14ac:dyDescent="0.25">
      <c r="Z20" s="44" t="s">
        <v>70</v>
      </c>
    </row>
    <row r="21" spans="26:26" x14ac:dyDescent="0.25">
      <c r="Z21" s="44" t="s">
        <v>71</v>
      </c>
    </row>
    <row r="23" spans="26:26" x14ac:dyDescent="0.25">
      <c r="Z23" s="44" t="s">
        <v>72</v>
      </c>
    </row>
    <row r="24" spans="26:26" x14ac:dyDescent="0.25">
      <c r="Z24" s="44" t="s">
        <v>48</v>
      </c>
    </row>
    <row r="25" spans="26:26" x14ac:dyDescent="0.25">
      <c r="Z25" s="44" t="s">
        <v>49</v>
      </c>
    </row>
    <row r="27" spans="26:26" x14ac:dyDescent="0.25">
      <c r="Z27" s="45" t="s">
        <v>4</v>
      </c>
    </row>
    <row r="28" spans="26:26" x14ac:dyDescent="0.25">
      <c r="Z28" s="45" t="s">
        <v>55</v>
      </c>
    </row>
    <row r="29" spans="26:26" x14ac:dyDescent="0.25">
      <c r="Z29" s="45" t="s">
        <v>45</v>
      </c>
    </row>
    <row r="30" spans="26:26" x14ac:dyDescent="0.25">
      <c r="Z30" s="45" t="s">
        <v>56</v>
      </c>
    </row>
    <row r="31" spans="26:26" x14ac:dyDescent="0.25">
      <c r="Z31" s="45" t="s">
        <v>57</v>
      </c>
    </row>
    <row r="32" spans="26:26" x14ac:dyDescent="0.25">
      <c r="Z32" s="45" t="s">
        <v>44</v>
      </c>
    </row>
  </sheetData>
  <mergeCells count="12">
    <mergeCell ref="A1:I1"/>
    <mergeCell ref="J1:X1"/>
    <mergeCell ref="F2:F3"/>
    <mergeCell ref="A7:X7"/>
    <mergeCell ref="A2:B3"/>
    <mergeCell ref="J2:J3"/>
    <mergeCell ref="K2:K3"/>
    <mergeCell ref="L2:X2"/>
    <mergeCell ref="C2:C3"/>
    <mergeCell ref="D2:D3"/>
    <mergeCell ref="E2:E3"/>
    <mergeCell ref="G2:I2"/>
  </mergeCells>
  <conditionalFormatting sqref="L4:X4">
    <cfRule type="cellIs" dxfId="11" priority="22" operator="equal">
      <formula>"-"</formula>
    </cfRule>
    <cfRule type="containsBlanks" dxfId="10" priority="23">
      <formula>LEN(TRIM(L4))=0</formula>
    </cfRule>
    <cfRule type="cellIs" dxfId="9" priority="24" operator="greaterThan">
      <formula>0.7099</formula>
    </cfRule>
    <cfRule type="cellIs" dxfId="8" priority="25" operator="between">
      <formula>0.5999</formula>
      <formula>0.7099</formula>
    </cfRule>
    <cfRule type="cellIs" dxfId="7" priority="26" operator="lessThan">
      <formula>0.5999</formula>
    </cfRule>
  </conditionalFormatting>
  <conditionalFormatting sqref="L5:X5">
    <cfRule type="cellIs" dxfId="6" priority="5" operator="lessThan">
      <formula>0.61</formula>
    </cfRule>
    <cfRule type="cellIs" dxfId="5" priority="6" operator="between">
      <formula>0.61</formula>
      <formula>0.809</formula>
    </cfRule>
    <cfRule type="cellIs" dxfId="4" priority="7" operator="between">
      <formula>0.81</formula>
      <formula>100</formula>
    </cfRule>
  </conditionalFormatting>
  <conditionalFormatting sqref="L6:X6">
    <cfRule type="cellIs" dxfId="3" priority="1" operator="equal">
      <formula>"-"</formula>
    </cfRule>
    <cfRule type="cellIs" dxfId="2" priority="2" operator="greaterThan">
      <formula>10</formula>
    </cfRule>
    <cfRule type="cellIs" dxfId="1" priority="3" operator="between">
      <formula>5.1</formula>
      <formula>10</formula>
    </cfRule>
    <cfRule type="cellIs" dxfId="0" priority="4" operator="between">
      <formula>0</formula>
      <formula>5</formula>
    </cfRule>
  </conditionalFormatting>
  <dataValidations disablePrompts="1" count="3">
    <dataValidation type="list" allowBlank="1" showInputMessage="1" showErrorMessage="1" sqref="E4:E6" xr:uid="{00000000-0002-0000-0000-000000000000}">
      <formula1>$Z$27:$Z$32</formula1>
    </dataValidation>
    <dataValidation type="list" allowBlank="1" showInputMessage="1" showErrorMessage="1" sqref="J1:X1" xr:uid="{00000000-0002-0000-0000-000001000000}">
      <formula1>$Z$9:$Z$21</formula1>
    </dataValidation>
    <dataValidation type="list" allowBlank="1" showInputMessage="1" showErrorMessage="1" sqref="F4:F6" xr:uid="{00000000-0002-0000-0000-000002000000}">
      <formula1>$Z$23:$Z$25</formula1>
    </dataValidation>
  </dataValidations>
  <pageMargins left="0.27559055118110237" right="0.62992125984251968" top="1.3779527559055118" bottom="0.78740157480314965" header="0.31496062992125984" footer="0.11811023622047245"/>
  <pageSetup scale="75" orientation="landscape" r:id="rId1"/>
  <headerFooter>
    <oddHeader>&amp;L&amp;G&amp;C&amp;"Arial Rounded MT Bold,Normal"
AGUAS DEL HUILA S.A. E.S.P.
&amp;10NIT.  800.100.553-2
SET INDICADORES GESTIÓN&amp;11
&amp;8VERSION 8.0</oddHeader>
    <oddFooter>&amp;C&amp;"Arial,Negrita Cursiva"&amp;8….llevamos más que agua.&amp;"Arial,Normal"
Calle 21 No. 1C -17
Teléfonos 8 75 31 81 – 8 75 23 21 fax: Ext. 124
www.aguasdelhuila.gov.co
Neiva – Huila (Colombia).&amp;R&amp;"Arial,Normal"&amp;7&amp;K000000Pág. &amp;P | &amp;P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7"/>
  <sheetViews>
    <sheetView tabSelected="1" view="pageLayout" zoomScaleNormal="100" zoomScaleSheetLayoutView="72" workbookViewId="0">
      <selection activeCell="A34" sqref="A34:M34"/>
    </sheetView>
  </sheetViews>
  <sheetFormatPr baseColWidth="10" defaultRowHeight="12.75" x14ac:dyDescent="0.25"/>
  <cols>
    <col min="1" max="1" width="3.85546875" style="1" customWidth="1"/>
    <col min="2" max="2" width="26.85546875" style="1" customWidth="1"/>
    <col min="3" max="11" width="7.7109375" style="1" customWidth="1"/>
    <col min="12" max="12" width="8.28515625" style="1" customWidth="1"/>
    <col min="13" max="15" width="7.7109375" style="1" customWidth="1"/>
    <col min="16" max="16" width="11.42578125" style="1"/>
    <col min="17" max="18" width="11.42578125" style="1" hidden="1" customWidth="1"/>
    <col min="19" max="20" width="11.42578125" style="1" customWidth="1"/>
    <col min="21" max="21" width="9" style="1" customWidth="1"/>
    <col min="22" max="22" width="5.7109375" style="1" customWidth="1"/>
    <col min="23" max="23" width="10.42578125" style="1" customWidth="1"/>
    <col min="24" max="24" width="10" style="1" customWidth="1"/>
    <col min="25" max="257" width="11.42578125" style="1"/>
    <col min="258" max="258" width="26.85546875" style="1" customWidth="1"/>
    <col min="259" max="267" width="7.7109375" style="1" customWidth="1"/>
    <col min="268" max="268" width="8.28515625" style="1" customWidth="1"/>
    <col min="269" max="271" width="7.7109375" style="1" customWidth="1"/>
    <col min="272" max="513" width="11.42578125" style="1"/>
    <col min="514" max="514" width="26.85546875" style="1" customWidth="1"/>
    <col min="515" max="523" width="7.7109375" style="1" customWidth="1"/>
    <col min="524" max="524" width="8.28515625" style="1" customWidth="1"/>
    <col min="525" max="527" width="7.7109375" style="1" customWidth="1"/>
    <col min="528" max="769" width="11.42578125" style="1"/>
    <col min="770" max="770" width="26.85546875" style="1" customWidth="1"/>
    <col min="771" max="779" width="7.7109375" style="1" customWidth="1"/>
    <col min="780" max="780" width="8.28515625" style="1" customWidth="1"/>
    <col min="781" max="783" width="7.7109375" style="1" customWidth="1"/>
    <col min="784" max="1025" width="11.42578125" style="1"/>
    <col min="1026" max="1026" width="26.85546875" style="1" customWidth="1"/>
    <col min="1027" max="1035" width="7.7109375" style="1" customWidth="1"/>
    <col min="1036" max="1036" width="8.28515625" style="1" customWidth="1"/>
    <col min="1037" max="1039" width="7.7109375" style="1" customWidth="1"/>
    <col min="1040" max="1281" width="11.42578125" style="1"/>
    <col min="1282" max="1282" width="26.85546875" style="1" customWidth="1"/>
    <col min="1283" max="1291" width="7.7109375" style="1" customWidth="1"/>
    <col min="1292" max="1292" width="8.28515625" style="1" customWidth="1"/>
    <col min="1293" max="1295" width="7.7109375" style="1" customWidth="1"/>
    <col min="1296" max="1537" width="11.42578125" style="1"/>
    <col min="1538" max="1538" width="26.85546875" style="1" customWidth="1"/>
    <col min="1539" max="1547" width="7.7109375" style="1" customWidth="1"/>
    <col min="1548" max="1548" width="8.28515625" style="1" customWidth="1"/>
    <col min="1549" max="1551" width="7.7109375" style="1" customWidth="1"/>
    <col min="1552" max="1793" width="11.42578125" style="1"/>
    <col min="1794" max="1794" width="26.85546875" style="1" customWidth="1"/>
    <col min="1795" max="1803" width="7.7109375" style="1" customWidth="1"/>
    <col min="1804" max="1804" width="8.28515625" style="1" customWidth="1"/>
    <col min="1805" max="1807" width="7.7109375" style="1" customWidth="1"/>
    <col min="1808" max="2049" width="11.42578125" style="1"/>
    <col min="2050" max="2050" width="26.85546875" style="1" customWidth="1"/>
    <col min="2051" max="2059" width="7.7109375" style="1" customWidth="1"/>
    <col min="2060" max="2060" width="8.28515625" style="1" customWidth="1"/>
    <col min="2061" max="2063" width="7.7109375" style="1" customWidth="1"/>
    <col min="2064" max="2305" width="11.42578125" style="1"/>
    <col min="2306" max="2306" width="26.85546875" style="1" customWidth="1"/>
    <col min="2307" max="2315" width="7.7109375" style="1" customWidth="1"/>
    <col min="2316" max="2316" width="8.28515625" style="1" customWidth="1"/>
    <col min="2317" max="2319" width="7.7109375" style="1" customWidth="1"/>
    <col min="2320" max="2561" width="11.42578125" style="1"/>
    <col min="2562" max="2562" width="26.85546875" style="1" customWidth="1"/>
    <col min="2563" max="2571" width="7.7109375" style="1" customWidth="1"/>
    <col min="2572" max="2572" width="8.28515625" style="1" customWidth="1"/>
    <col min="2573" max="2575" width="7.7109375" style="1" customWidth="1"/>
    <col min="2576" max="2817" width="11.42578125" style="1"/>
    <col min="2818" max="2818" width="26.85546875" style="1" customWidth="1"/>
    <col min="2819" max="2827" width="7.7109375" style="1" customWidth="1"/>
    <col min="2828" max="2828" width="8.28515625" style="1" customWidth="1"/>
    <col min="2829" max="2831" width="7.7109375" style="1" customWidth="1"/>
    <col min="2832" max="3073" width="11.42578125" style="1"/>
    <col min="3074" max="3074" width="26.85546875" style="1" customWidth="1"/>
    <col min="3075" max="3083" width="7.7109375" style="1" customWidth="1"/>
    <col min="3084" max="3084" width="8.28515625" style="1" customWidth="1"/>
    <col min="3085" max="3087" width="7.7109375" style="1" customWidth="1"/>
    <col min="3088" max="3329" width="11.42578125" style="1"/>
    <col min="3330" max="3330" width="26.85546875" style="1" customWidth="1"/>
    <col min="3331" max="3339" width="7.7109375" style="1" customWidth="1"/>
    <col min="3340" max="3340" width="8.28515625" style="1" customWidth="1"/>
    <col min="3341" max="3343" width="7.7109375" style="1" customWidth="1"/>
    <col min="3344" max="3585" width="11.42578125" style="1"/>
    <col min="3586" max="3586" width="26.85546875" style="1" customWidth="1"/>
    <col min="3587" max="3595" width="7.7109375" style="1" customWidth="1"/>
    <col min="3596" max="3596" width="8.28515625" style="1" customWidth="1"/>
    <col min="3597" max="3599" width="7.7109375" style="1" customWidth="1"/>
    <col min="3600" max="3841" width="11.42578125" style="1"/>
    <col min="3842" max="3842" width="26.85546875" style="1" customWidth="1"/>
    <col min="3843" max="3851" width="7.7109375" style="1" customWidth="1"/>
    <col min="3852" max="3852" width="8.28515625" style="1" customWidth="1"/>
    <col min="3853" max="3855" width="7.7109375" style="1" customWidth="1"/>
    <col min="3856" max="4097" width="11.42578125" style="1"/>
    <col min="4098" max="4098" width="26.85546875" style="1" customWidth="1"/>
    <col min="4099" max="4107" width="7.7109375" style="1" customWidth="1"/>
    <col min="4108" max="4108" width="8.28515625" style="1" customWidth="1"/>
    <col min="4109" max="4111" width="7.7109375" style="1" customWidth="1"/>
    <col min="4112" max="4353" width="11.42578125" style="1"/>
    <col min="4354" max="4354" width="26.85546875" style="1" customWidth="1"/>
    <col min="4355" max="4363" width="7.7109375" style="1" customWidth="1"/>
    <col min="4364" max="4364" width="8.28515625" style="1" customWidth="1"/>
    <col min="4365" max="4367" width="7.7109375" style="1" customWidth="1"/>
    <col min="4368" max="4609" width="11.42578125" style="1"/>
    <col min="4610" max="4610" width="26.85546875" style="1" customWidth="1"/>
    <col min="4611" max="4619" width="7.7109375" style="1" customWidth="1"/>
    <col min="4620" max="4620" width="8.28515625" style="1" customWidth="1"/>
    <col min="4621" max="4623" width="7.7109375" style="1" customWidth="1"/>
    <col min="4624" max="4865" width="11.42578125" style="1"/>
    <col min="4866" max="4866" width="26.85546875" style="1" customWidth="1"/>
    <col min="4867" max="4875" width="7.7109375" style="1" customWidth="1"/>
    <col min="4876" max="4876" width="8.28515625" style="1" customWidth="1"/>
    <col min="4877" max="4879" width="7.7109375" style="1" customWidth="1"/>
    <col min="4880" max="5121" width="11.42578125" style="1"/>
    <col min="5122" max="5122" width="26.85546875" style="1" customWidth="1"/>
    <col min="5123" max="5131" width="7.7109375" style="1" customWidth="1"/>
    <col min="5132" max="5132" width="8.28515625" style="1" customWidth="1"/>
    <col min="5133" max="5135" width="7.7109375" style="1" customWidth="1"/>
    <col min="5136" max="5377" width="11.42578125" style="1"/>
    <col min="5378" max="5378" width="26.85546875" style="1" customWidth="1"/>
    <col min="5379" max="5387" width="7.7109375" style="1" customWidth="1"/>
    <col min="5388" max="5388" width="8.28515625" style="1" customWidth="1"/>
    <col min="5389" max="5391" width="7.7109375" style="1" customWidth="1"/>
    <col min="5392" max="5633" width="11.42578125" style="1"/>
    <col min="5634" max="5634" width="26.85546875" style="1" customWidth="1"/>
    <col min="5635" max="5643" width="7.7109375" style="1" customWidth="1"/>
    <col min="5644" max="5644" width="8.28515625" style="1" customWidth="1"/>
    <col min="5645" max="5647" width="7.7109375" style="1" customWidth="1"/>
    <col min="5648" max="5889" width="11.42578125" style="1"/>
    <col min="5890" max="5890" width="26.85546875" style="1" customWidth="1"/>
    <col min="5891" max="5899" width="7.7109375" style="1" customWidth="1"/>
    <col min="5900" max="5900" width="8.28515625" style="1" customWidth="1"/>
    <col min="5901" max="5903" width="7.7109375" style="1" customWidth="1"/>
    <col min="5904" max="6145" width="11.42578125" style="1"/>
    <col min="6146" max="6146" width="26.85546875" style="1" customWidth="1"/>
    <col min="6147" max="6155" width="7.7109375" style="1" customWidth="1"/>
    <col min="6156" max="6156" width="8.28515625" style="1" customWidth="1"/>
    <col min="6157" max="6159" width="7.7109375" style="1" customWidth="1"/>
    <col min="6160" max="6401" width="11.42578125" style="1"/>
    <col min="6402" max="6402" width="26.85546875" style="1" customWidth="1"/>
    <col min="6403" max="6411" width="7.7109375" style="1" customWidth="1"/>
    <col min="6412" max="6412" width="8.28515625" style="1" customWidth="1"/>
    <col min="6413" max="6415" width="7.7109375" style="1" customWidth="1"/>
    <col min="6416" max="6657" width="11.42578125" style="1"/>
    <col min="6658" max="6658" width="26.85546875" style="1" customWidth="1"/>
    <col min="6659" max="6667" width="7.7109375" style="1" customWidth="1"/>
    <col min="6668" max="6668" width="8.28515625" style="1" customWidth="1"/>
    <col min="6669" max="6671" width="7.7109375" style="1" customWidth="1"/>
    <col min="6672" max="6913" width="11.42578125" style="1"/>
    <col min="6914" max="6914" width="26.85546875" style="1" customWidth="1"/>
    <col min="6915" max="6923" width="7.7109375" style="1" customWidth="1"/>
    <col min="6924" max="6924" width="8.28515625" style="1" customWidth="1"/>
    <col min="6925" max="6927" width="7.7109375" style="1" customWidth="1"/>
    <col min="6928" max="7169" width="11.42578125" style="1"/>
    <col min="7170" max="7170" width="26.85546875" style="1" customWidth="1"/>
    <col min="7171" max="7179" width="7.7109375" style="1" customWidth="1"/>
    <col min="7180" max="7180" width="8.28515625" style="1" customWidth="1"/>
    <col min="7181" max="7183" width="7.7109375" style="1" customWidth="1"/>
    <col min="7184" max="7425" width="11.42578125" style="1"/>
    <col min="7426" max="7426" width="26.85546875" style="1" customWidth="1"/>
    <col min="7427" max="7435" width="7.7109375" style="1" customWidth="1"/>
    <col min="7436" max="7436" width="8.28515625" style="1" customWidth="1"/>
    <col min="7437" max="7439" width="7.7109375" style="1" customWidth="1"/>
    <col min="7440" max="7681" width="11.42578125" style="1"/>
    <col min="7682" max="7682" width="26.85546875" style="1" customWidth="1"/>
    <col min="7683" max="7691" width="7.7109375" style="1" customWidth="1"/>
    <col min="7692" max="7692" width="8.28515625" style="1" customWidth="1"/>
    <col min="7693" max="7695" width="7.7109375" style="1" customWidth="1"/>
    <col min="7696" max="7937" width="11.42578125" style="1"/>
    <col min="7938" max="7938" width="26.85546875" style="1" customWidth="1"/>
    <col min="7939" max="7947" width="7.7109375" style="1" customWidth="1"/>
    <col min="7948" max="7948" width="8.28515625" style="1" customWidth="1"/>
    <col min="7949" max="7951" width="7.7109375" style="1" customWidth="1"/>
    <col min="7952" max="8193" width="11.42578125" style="1"/>
    <col min="8194" max="8194" width="26.85546875" style="1" customWidth="1"/>
    <col min="8195" max="8203" width="7.7109375" style="1" customWidth="1"/>
    <col min="8204" max="8204" width="8.28515625" style="1" customWidth="1"/>
    <col min="8205" max="8207" width="7.7109375" style="1" customWidth="1"/>
    <col min="8208" max="8449" width="11.42578125" style="1"/>
    <col min="8450" max="8450" width="26.85546875" style="1" customWidth="1"/>
    <col min="8451" max="8459" width="7.7109375" style="1" customWidth="1"/>
    <col min="8460" max="8460" width="8.28515625" style="1" customWidth="1"/>
    <col min="8461" max="8463" width="7.7109375" style="1" customWidth="1"/>
    <col min="8464" max="8705" width="11.42578125" style="1"/>
    <col min="8706" max="8706" width="26.85546875" style="1" customWidth="1"/>
    <col min="8707" max="8715" width="7.7109375" style="1" customWidth="1"/>
    <col min="8716" max="8716" width="8.28515625" style="1" customWidth="1"/>
    <col min="8717" max="8719" width="7.7109375" style="1" customWidth="1"/>
    <col min="8720" max="8961" width="11.42578125" style="1"/>
    <col min="8962" max="8962" width="26.85546875" style="1" customWidth="1"/>
    <col min="8963" max="8971" width="7.7109375" style="1" customWidth="1"/>
    <col min="8972" max="8972" width="8.28515625" style="1" customWidth="1"/>
    <col min="8973" max="8975" width="7.7109375" style="1" customWidth="1"/>
    <col min="8976" max="9217" width="11.42578125" style="1"/>
    <col min="9218" max="9218" width="26.85546875" style="1" customWidth="1"/>
    <col min="9219" max="9227" width="7.7109375" style="1" customWidth="1"/>
    <col min="9228" max="9228" width="8.28515625" style="1" customWidth="1"/>
    <col min="9229" max="9231" width="7.7109375" style="1" customWidth="1"/>
    <col min="9232" max="9473" width="11.42578125" style="1"/>
    <col min="9474" max="9474" width="26.85546875" style="1" customWidth="1"/>
    <col min="9475" max="9483" width="7.7109375" style="1" customWidth="1"/>
    <col min="9484" max="9484" width="8.28515625" style="1" customWidth="1"/>
    <col min="9485" max="9487" width="7.7109375" style="1" customWidth="1"/>
    <col min="9488" max="9729" width="11.42578125" style="1"/>
    <col min="9730" max="9730" width="26.85546875" style="1" customWidth="1"/>
    <col min="9731" max="9739" width="7.7109375" style="1" customWidth="1"/>
    <col min="9740" max="9740" width="8.28515625" style="1" customWidth="1"/>
    <col min="9741" max="9743" width="7.7109375" style="1" customWidth="1"/>
    <col min="9744" max="9985" width="11.42578125" style="1"/>
    <col min="9986" max="9986" width="26.85546875" style="1" customWidth="1"/>
    <col min="9987" max="9995" width="7.7109375" style="1" customWidth="1"/>
    <col min="9996" max="9996" width="8.28515625" style="1" customWidth="1"/>
    <col min="9997" max="9999" width="7.7109375" style="1" customWidth="1"/>
    <col min="10000" max="10241" width="11.42578125" style="1"/>
    <col min="10242" max="10242" width="26.85546875" style="1" customWidth="1"/>
    <col min="10243" max="10251" width="7.7109375" style="1" customWidth="1"/>
    <col min="10252" max="10252" width="8.28515625" style="1" customWidth="1"/>
    <col min="10253" max="10255" width="7.7109375" style="1" customWidth="1"/>
    <col min="10256" max="10497" width="11.42578125" style="1"/>
    <col min="10498" max="10498" width="26.85546875" style="1" customWidth="1"/>
    <col min="10499" max="10507" width="7.7109375" style="1" customWidth="1"/>
    <col min="10508" max="10508" width="8.28515625" style="1" customWidth="1"/>
    <col min="10509" max="10511" width="7.7109375" style="1" customWidth="1"/>
    <col min="10512" max="10753" width="11.42578125" style="1"/>
    <col min="10754" max="10754" width="26.85546875" style="1" customWidth="1"/>
    <col min="10755" max="10763" width="7.7109375" style="1" customWidth="1"/>
    <col min="10764" max="10764" width="8.28515625" style="1" customWidth="1"/>
    <col min="10765" max="10767" width="7.7109375" style="1" customWidth="1"/>
    <col min="10768" max="11009" width="11.42578125" style="1"/>
    <col min="11010" max="11010" width="26.85546875" style="1" customWidth="1"/>
    <col min="11011" max="11019" width="7.7109375" style="1" customWidth="1"/>
    <col min="11020" max="11020" width="8.28515625" style="1" customWidth="1"/>
    <col min="11021" max="11023" width="7.7109375" style="1" customWidth="1"/>
    <col min="11024" max="11265" width="11.42578125" style="1"/>
    <col min="11266" max="11266" width="26.85546875" style="1" customWidth="1"/>
    <col min="11267" max="11275" width="7.7109375" style="1" customWidth="1"/>
    <col min="11276" max="11276" width="8.28515625" style="1" customWidth="1"/>
    <col min="11277" max="11279" width="7.7109375" style="1" customWidth="1"/>
    <col min="11280" max="11521" width="11.42578125" style="1"/>
    <col min="11522" max="11522" width="26.85546875" style="1" customWidth="1"/>
    <col min="11523" max="11531" width="7.7109375" style="1" customWidth="1"/>
    <col min="11532" max="11532" width="8.28515625" style="1" customWidth="1"/>
    <col min="11533" max="11535" width="7.7109375" style="1" customWidth="1"/>
    <col min="11536" max="11777" width="11.42578125" style="1"/>
    <col min="11778" max="11778" width="26.85546875" style="1" customWidth="1"/>
    <col min="11779" max="11787" width="7.7109375" style="1" customWidth="1"/>
    <col min="11788" max="11788" width="8.28515625" style="1" customWidth="1"/>
    <col min="11789" max="11791" width="7.7109375" style="1" customWidth="1"/>
    <col min="11792" max="12033" width="11.42578125" style="1"/>
    <col min="12034" max="12034" width="26.85546875" style="1" customWidth="1"/>
    <col min="12035" max="12043" width="7.7109375" style="1" customWidth="1"/>
    <col min="12044" max="12044" width="8.28515625" style="1" customWidth="1"/>
    <col min="12045" max="12047" width="7.7109375" style="1" customWidth="1"/>
    <col min="12048" max="12289" width="11.42578125" style="1"/>
    <col min="12290" max="12290" width="26.85546875" style="1" customWidth="1"/>
    <col min="12291" max="12299" width="7.7109375" style="1" customWidth="1"/>
    <col min="12300" max="12300" width="8.28515625" style="1" customWidth="1"/>
    <col min="12301" max="12303" width="7.7109375" style="1" customWidth="1"/>
    <col min="12304" max="12545" width="11.42578125" style="1"/>
    <col min="12546" max="12546" width="26.85546875" style="1" customWidth="1"/>
    <col min="12547" max="12555" width="7.7109375" style="1" customWidth="1"/>
    <col min="12556" max="12556" width="8.28515625" style="1" customWidth="1"/>
    <col min="12557" max="12559" width="7.7109375" style="1" customWidth="1"/>
    <col min="12560" max="12801" width="11.42578125" style="1"/>
    <col min="12802" max="12802" width="26.85546875" style="1" customWidth="1"/>
    <col min="12803" max="12811" width="7.7109375" style="1" customWidth="1"/>
    <col min="12812" max="12812" width="8.28515625" style="1" customWidth="1"/>
    <col min="12813" max="12815" width="7.7109375" style="1" customWidth="1"/>
    <col min="12816" max="13057" width="11.42578125" style="1"/>
    <col min="13058" max="13058" width="26.85546875" style="1" customWidth="1"/>
    <col min="13059" max="13067" width="7.7109375" style="1" customWidth="1"/>
    <col min="13068" max="13068" width="8.28515625" style="1" customWidth="1"/>
    <col min="13069" max="13071" width="7.7109375" style="1" customWidth="1"/>
    <col min="13072" max="13313" width="11.42578125" style="1"/>
    <col min="13314" max="13314" width="26.85546875" style="1" customWidth="1"/>
    <col min="13315" max="13323" width="7.7109375" style="1" customWidth="1"/>
    <col min="13324" max="13324" width="8.28515625" style="1" customWidth="1"/>
    <col min="13325" max="13327" width="7.7109375" style="1" customWidth="1"/>
    <col min="13328" max="13569" width="11.42578125" style="1"/>
    <col min="13570" max="13570" width="26.85546875" style="1" customWidth="1"/>
    <col min="13571" max="13579" width="7.7109375" style="1" customWidth="1"/>
    <col min="13580" max="13580" width="8.28515625" style="1" customWidth="1"/>
    <col min="13581" max="13583" width="7.7109375" style="1" customWidth="1"/>
    <col min="13584" max="13825" width="11.42578125" style="1"/>
    <col min="13826" max="13826" width="26.85546875" style="1" customWidth="1"/>
    <col min="13827" max="13835" width="7.7109375" style="1" customWidth="1"/>
    <col min="13836" max="13836" width="8.28515625" style="1" customWidth="1"/>
    <col min="13837" max="13839" width="7.7109375" style="1" customWidth="1"/>
    <col min="13840" max="14081" width="11.42578125" style="1"/>
    <col min="14082" max="14082" width="26.85546875" style="1" customWidth="1"/>
    <col min="14083" max="14091" width="7.7109375" style="1" customWidth="1"/>
    <col min="14092" max="14092" width="8.28515625" style="1" customWidth="1"/>
    <col min="14093" max="14095" width="7.7109375" style="1" customWidth="1"/>
    <col min="14096" max="14337" width="11.42578125" style="1"/>
    <col min="14338" max="14338" width="26.85546875" style="1" customWidth="1"/>
    <col min="14339" max="14347" width="7.7109375" style="1" customWidth="1"/>
    <col min="14348" max="14348" width="8.28515625" style="1" customWidth="1"/>
    <col min="14349" max="14351" width="7.7109375" style="1" customWidth="1"/>
    <col min="14352" max="14593" width="11.42578125" style="1"/>
    <col min="14594" max="14594" width="26.85546875" style="1" customWidth="1"/>
    <col min="14595" max="14603" width="7.7109375" style="1" customWidth="1"/>
    <col min="14604" max="14604" width="8.28515625" style="1" customWidth="1"/>
    <col min="14605" max="14607" width="7.7109375" style="1" customWidth="1"/>
    <col min="14608" max="14849" width="11.42578125" style="1"/>
    <col min="14850" max="14850" width="26.85546875" style="1" customWidth="1"/>
    <col min="14851" max="14859" width="7.7109375" style="1" customWidth="1"/>
    <col min="14860" max="14860" width="8.28515625" style="1" customWidth="1"/>
    <col min="14861" max="14863" width="7.7109375" style="1" customWidth="1"/>
    <col min="14864" max="15105" width="11.42578125" style="1"/>
    <col min="15106" max="15106" width="26.85546875" style="1" customWidth="1"/>
    <col min="15107" max="15115" width="7.7109375" style="1" customWidth="1"/>
    <col min="15116" max="15116" width="8.28515625" style="1" customWidth="1"/>
    <col min="15117" max="15119" width="7.7109375" style="1" customWidth="1"/>
    <col min="15120" max="15361" width="11.42578125" style="1"/>
    <col min="15362" max="15362" width="26.85546875" style="1" customWidth="1"/>
    <col min="15363" max="15371" width="7.7109375" style="1" customWidth="1"/>
    <col min="15372" max="15372" width="8.28515625" style="1" customWidth="1"/>
    <col min="15373" max="15375" width="7.7109375" style="1" customWidth="1"/>
    <col min="15376" max="15617" width="11.42578125" style="1"/>
    <col min="15618" max="15618" width="26.85546875" style="1" customWidth="1"/>
    <col min="15619" max="15627" width="7.7109375" style="1" customWidth="1"/>
    <col min="15628" max="15628" width="8.28515625" style="1" customWidth="1"/>
    <col min="15629" max="15631" width="7.7109375" style="1" customWidth="1"/>
    <col min="15632" max="15873" width="11.42578125" style="1"/>
    <col min="15874" max="15874" width="26.85546875" style="1" customWidth="1"/>
    <col min="15875" max="15883" width="7.7109375" style="1" customWidth="1"/>
    <col min="15884" max="15884" width="8.28515625" style="1" customWidth="1"/>
    <col min="15885" max="15887" width="7.7109375" style="1" customWidth="1"/>
    <col min="15888" max="16129" width="11.42578125" style="1"/>
    <col min="16130" max="16130" width="26.85546875" style="1" customWidth="1"/>
    <col min="16131" max="16139" width="7.7109375" style="1" customWidth="1"/>
    <col min="16140" max="16140" width="8.28515625" style="1" customWidth="1"/>
    <col min="16141" max="16143" width="7.7109375" style="1" customWidth="1"/>
    <col min="16144" max="16384" width="11.42578125" style="1"/>
  </cols>
  <sheetData>
    <row r="1" spans="1:24" ht="13.5" customHeight="1" x14ac:dyDescent="0.25">
      <c r="A1" s="150" t="s">
        <v>0</v>
      </c>
      <c r="B1" s="151"/>
      <c r="C1" s="151"/>
      <c r="D1" s="151"/>
      <c r="E1" s="151"/>
      <c r="F1" s="151" t="str">
        <f>'SET-G. Recursos Humanos'!J1</f>
        <v>GESTIÓN DE RECURSOS HUMANOS</v>
      </c>
      <c r="G1" s="151"/>
      <c r="H1" s="151"/>
      <c r="I1" s="151"/>
      <c r="J1" s="151"/>
      <c r="K1" s="151"/>
      <c r="L1" s="151"/>
      <c r="M1" s="151"/>
      <c r="N1" s="151"/>
      <c r="O1" s="152"/>
    </row>
    <row r="2" spans="1:24" ht="15.75" customHeight="1" x14ac:dyDescent="0.25">
      <c r="A2" s="141" t="s">
        <v>1</v>
      </c>
      <c r="B2" s="142"/>
      <c r="C2" s="142"/>
      <c r="D2" s="142"/>
      <c r="E2" s="142"/>
      <c r="F2" s="153" t="str">
        <f>'SET-G. Recursos Humanos'!$B4</f>
        <v xml:space="preserve">Cumplimiento de programas de formación y capacitación. </v>
      </c>
      <c r="G2" s="153"/>
      <c r="H2" s="154"/>
      <c r="I2" s="153"/>
      <c r="J2" s="153"/>
      <c r="K2" s="154"/>
      <c r="L2" s="153"/>
      <c r="M2" s="153"/>
      <c r="N2" s="153"/>
      <c r="O2" s="155"/>
    </row>
    <row r="3" spans="1:24" ht="15.75" customHeight="1" x14ac:dyDescent="0.25">
      <c r="A3" s="141" t="s">
        <v>47</v>
      </c>
      <c r="B3" s="142"/>
      <c r="C3" s="142"/>
      <c r="D3" s="142"/>
      <c r="E3" s="142"/>
      <c r="F3" s="144" t="str">
        <f>'SET-G. Recursos Humanos'!F4</f>
        <v xml:space="preserve">Eficiencia </v>
      </c>
      <c r="G3" s="145"/>
      <c r="H3" s="145"/>
      <c r="I3" s="145"/>
      <c r="J3" s="145"/>
      <c r="K3" s="145"/>
      <c r="L3" s="145"/>
      <c r="M3" s="145"/>
      <c r="N3" s="145"/>
      <c r="O3" s="146"/>
    </row>
    <row r="4" spans="1:24" ht="17.25" customHeight="1" thickBot="1" x14ac:dyDescent="0.3">
      <c r="A4" s="156" t="s">
        <v>20</v>
      </c>
      <c r="B4" s="157"/>
      <c r="C4" s="157"/>
      <c r="D4" s="157"/>
      <c r="E4" s="157"/>
      <c r="F4" s="14" t="s">
        <v>86</v>
      </c>
      <c r="G4" s="158" t="str">
        <f>'SET-G. Recursos Humanos'!A4</f>
        <v>IN01</v>
      </c>
      <c r="H4" s="159"/>
      <c r="I4" s="158"/>
      <c r="J4" s="158"/>
      <c r="K4" s="159"/>
      <c r="L4" s="158"/>
      <c r="M4" s="158"/>
      <c r="N4" s="158"/>
      <c r="O4" s="160"/>
    </row>
    <row r="5" spans="1:24" ht="12.75" customHeight="1" x14ac:dyDescent="0.25">
      <c r="A5" s="147" t="s">
        <v>21</v>
      </c>
      <c r="B5" s="148"/>
      <c r="C5" s="148"/>
      <c r="D5" s="148"/>
      <c r="E5" s="136" t="s">
        <v>22</v>
      </c>
      <c r="F5" s="136" t="s">
        <v>23</v>
      </c>
      <c r="G5" s="136"/>
      <c r="H5" s="136" t="s">
        <v>24</v>
      </c>
      <c r="I5" s="136" t="s">
        <v>25</v>
      </c>
      <c r="J5" s="136" t="s">
        <v>26</v>
      </c>
      <c r="K5" s="136"/>
      <c r="L5" s="138" t="s">
        <v>27</v>
      </c>
      <c r="M5" s="138"/>
      <c r="N5" s="138"/>
      <c r="O5" s="139"/>
    </row>
    <row r="6" spans="1:24" ht="46.5" customHeight="1" x14ac:dyDescent="0.25">
      <c r="A6" s="149"/>
      <c r="B6" s="140"/>
      <c r="C6" s="140"/>
      <c r="D6" s="140"/>
      <c r="E6" s="137"/>
      <c r="F6" s="137"/>
      <c r="G6" s="137"/>
      <c r="H6" s="137"/>
      <c r="I6" s="137"/>
      <c r="J6" s="137"/>
      <c r="K6" s="137"/>
      <c r="L6" s="140" t="s">
        <v>28</v>
      </c>
      <c r="M6" s="140"/>
      <c r="N6" s="140" t="s">
        <v>29</v>
      </c>
      <c r="O6" s="143"/>
    </row>
    <row r="7" spans="1:24" ht="65.25" customHeight="1" thickBot="1" x14ac:dyDescent="0.3">
      <c r="A7" s="112" t="str">
        <f>'SET-G. Recursos Humanos'!$C4</f>
        <v xml:space="preserve">Garantizar la formación adecuada  a los funcionarios de la entidad de acuerdo al Plan de Formación y Capacitación para cada vigencia. </v>
      </c>
      <c r="B7" s="113"/>
      <c r="C7" s="113"/>
      <c r="D7" s="113"/>
      <c r="E7" s="11" t="s">
        <v>34</v>
      </c>
      <c r="F7" s="113" t="str">
        <f>'SET-G. Recursos Humanos'!$D4</f>
        <v>(Total de capacitaciones realizadas /Capacitaciones programadas) * 100</v>
      </c>
      <c r="G7" s="113"/>
      <c r="H7" s="10">
        <f>$O14</f>
        <v>0.95</v>
      </c>
      <c r="I7" s="16" t="str">
        <f>'SET-G. Recursos Humanos'!$E4</f>
        <v>Mensual</v>
      </c>
      <c r="J7" s="114" t="s">
        <v>80</v>
      </c>
      <c r="K7" s="115"/>
      <c r="L7" s="115"/>
      <c r="M7" s="115"/>
      <c r="N7" s="115"/>
      <c r="O7" s="116"/>
    </row>
    <row r="8" spans="1:24" ht="13.5" customHeight="1" x14ac:dyDescent="0.25">
      <c r="A8" s="122" t="s">
        <v>37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4"/>
    </row>
    <row r="9" spans="1:24" ht="21.75" customHeight="1" thickBot="1" x14ac:dyDescent="0.3">
      <c r="A9" s="125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7"/>
    </row>
    <row r="10" spans="1:24" ht="15" customHeight="1" thickBot="1" x14ac:dyDescent="0.3">
      <c r="A10" s="128" t="s">
        <v>30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30"/>
      <c r="V10" s="5"/>
      <c r="W10" s="15"/>
      <c r="X10" s="15"/>
    </row>
    <row r="11" spans="1:24" ht="16.5" customHeight="1" x14ac:dyDescent="0.25">
      <c r="A11" s="131" t="s">
        <v>113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3"/>
      <c r="V11" s="5"/>
      <c r="W11" s="6"/>
      <c r="X11" s="6"/>
    </row>
    <row r="12" spans="1:24" ht="16.5" customHeight="1" x14ac:dyDescent="0.25">
      <c r="A12" s="134" t="s">
        <v>31</v>
      </c>
      <c r="B12" s="135"/>
      <c r="C12" s="21" t="s">
        <v>8</v>
      </c>
      <c r="D12" s="21" t="s">
        <v>9</v>
      </c>
      <c r="E12" s="21" t="s">
        <v>10</v>
      </c>
      <c r="F12" s="21" t="s">
        <v>11</v>
      </c>
      <c r="G12" s="21" t="s">
        <v>12</v>
      </c>
      <c r="H12" s="21" t="s">
        <v>13</v>
      </c>
      <c r="I12" s="21" t="s">
        <v>14</v>
      </c>
      <c r="J12" s="21" t="s">
        <v>15</v>
      </c>
      <c r="K12" s="21" t="s">
        <v>16</v>
      </c>
      <c r="L12" s="21" t="s">
        <v>17</v>
      </c>
      <c r="M12" s="21" t="s">
        <v>18</v>
      </c>
      <c r="N12" s="21" t="s">
        <v>19</v>
      </c>
      <c r="O12" s="4" t="s">
        <v>32</v>
      </c>
      <c r="V12" s="5"/>
      <c r="W12" s="6"/>
      <c r="X12" s="6"/>
    </row>
    <row r="13" spans="1:24" ht="16.5" customHeight="1" x14ac:dyDescent="0.25">
      <c r="A13" s="89" t="s">
        <v>38</v>
      </c>
      <c r="B13" s="90"/>
      <c r="C13" s="22">
        <f t="shared" ref="C13:N13" si="0">$O$13</f>
        <v>0.9</v>
      </c>
      <c r="D13" s="22">
        <f t="shared" si="0"/>
        <v>0.9</v>
      </c>
      <c r="E13" s="22">
        <f t="shared" si="0"/>
        <v>0.9</v>
      </c>
      <c r="F13" s="22">
        <f t="shared" si="0"/>
        <v>0.9</v>
      </c>
      <c r="G13" s="22">
        <f t="shared" si="0"/>
        <v>0.9</v>
      </c>
      <c r="H13" s="22">
        <f t="shared" si="0"/>
        <v>0.9</v>
      </c>
      <c r="I13" s="22">
        <f t="shared" si="0"/>
        <v>0.9</v>
      </c>
      <c r="J13" s="22">
        <f t="shared" si="0"/>
        <v>0.9</v>
      </c>
      <c r="K13" s="22">
        <f t="shared" si="0"/>
        <v>0.9</v>
      </c>
      <c r="L13" s="22">
        <f t="shared" si="0"/>
        <v>0.9</v>
      </c>
      <c r="M13" s="22">
        <f t="shared" si="0"/>
        <v>0.9</v>
      </c>
      <c r="N13" s="22">
        <f t="shared" si="0"/>
        <v>0.9</v>
      </c>
      <c r="O13" s="23">
        <f>'SET-G. Recursos Humanos'!J4</f>
        <v>0.9</v>
      </c>
      <c r="V13" s="5"/>
      <c r="W13" s="6"/>
      <c r="X13" s="6"/>
    </row>
    <row r="14" spans="1:24" ht="17.25" customHeight="1" x14ac:dyDescent="0.25">
      <c r="A14" s="89" t="s">
        <v>114</v>
      </c>
      <c r="B14" s="90"/>
      <c r="C14" s="22">
        <f t="shared" ref="C14:N14" si="1">$O$14</f>
        <v>0.95</v>
      </c>
      <c r="D14" s="22">
        <f t="shared" si="1"/>
        <v>0.95</v>
      </c>
      <c r="E14" s="22">
        <f t="shared" si="1"/>
        <v>0.95</v>
      </c>
      <c r="F14" s="22">
        <f t="shared" si="1"/>
        <v>0.95</v>
      </c>
      <c r="G14" s="22">
        <f t="shared" si="1"/>
        <v>0.95</v>
      </c>
      <c r="H14" s="22">
        <f t="shared" si="1"/>
        <v>0.95</v>
      </c>
      <c r="I14" s="22">
        <f t="shared" si="1"/>
        <v>0.95</v>
      </c>
      <c r="J14" s="22">
        <f t="shared" si="1"/>
        <v>0.95</v>
      </c>
      <c r="K14" s="22">
        <f t="shared" si="1"/>
        <v>0.95</v>
      </c>
      <c r="L14" s="22">
        <f t="shared" si="1"/>
        <v>0.95</v>
      </c>
      <c r="M14" s="22">
        <f t="shared" si="1"/>
        <v>0.95</v>
      </c>
      <c r="N14" s="22">
        <f t="shared" si="1"/>
        <v>0.95</v>
      </c>
      <c r="O14" s="23">
        <f>'SET-G. Recursos Humanos'!K4</f>
        <v>0.95</v>
      </c>
      <c r="V14" s="5"/>
      <c r="W14" s="6"/>
      <c r="X14" s="6"/>
    </row>
    <row r="15" spans="1:24" ht="17.25" customHeight="1" x14ac:dyDescent="0.25">
      <c r="A15" s="93" t="s">
        <v>92</v>
      </c>
      <c r="B15" s="94"/>
      <c r="C15" s="8" t="str">
        <f t="shared" ref="C15:E15" si="2">IF((C17),C16/C17,"-")</f>
        <v>-</v>
      </c>
      <c r="D15" s="8" t="str">
        <f t="shared" si="2"/>
        <v>-</v>
      </c>
      <c r="E15" s="8" t="str">
        <f t="shared" si="2"/>
        <v>-</v>
      </c>
      <c r="F15" s="8" t="str">
        <f>IF((F17),F16/F17,"-")</f>
        <v>-</v>
      </c>
      <c r="G15" s="8" t="str">
        <f t="shared" ref="G15:O15" si="3">IF((G17),G16/G17,"-")</f>
        <v>-</v>
      </c>
      <c r="H15" s="8">
        <f t="shared" si="3"/>
        <v>1</v>
      </c>
      <c r="I15" s="8" t="str">
        <f t="shared" si="3"/>
        <v>-</v>
      </c>
      <c r="J15" s="8" t="str">
        <f t="shared" si="3"/>
        <v>-</v>
      </c>
      <c r="K15" s="8">
        <f t="shared" si="3"/>
        <v>1</v>
      </c>
      <c r="L15" s="8">
        <f t="shared" si="3"/>
        <v>1</v>
      </c>
      <c r="M15" s="8" t="str">
        <f t="shared" si="3"/>
        <v>-</v>
      </c>
      <c r="N15" s="8" t="str">
        <f t="shared" si="3"/>
        <v>-</v>
      </c>
      <c r="O15" s="9">
        <f t="shared" si="3"/>
        <v>1</v>
      </c>
      <c r="V15" s="5"/>
      <c r="W15" s="6"/>
      <c r="X15" s="6"/>
    </row>
    <row r="16" spans="1:24" ht="23.25" customHeight="1" x14ac:dyDescent="0.25">
      <c r="A16" s="95" t="s">
        <v>36</v>
      </c>
      <c r="B16" s="17" t="s">
        <v>98</v>
      </c>
      <c r="C16" s="2"/>
      <c r="D16" s="2"/>
      <c r="E16" s="2"/>
      <c r="F16" s="2"/>
      <c r="G16" s="2"/>
      <c r="H16" s="2">
        <v>1</v>
      </c>
      <c r="I16" s="2"/>
      <c r="J16" s="2"/>
      <c r="K16" s="2">
        <v>1</v>
      </c>
      <c r="L16" s="2">
        <v>2</v>
      </c>
      <c r="M16" s="2"/>
      <c r="N16" s="2"/>
      <c r="O16" s="12">
        <f>SUM(C16:N16)</f>
        <v>4</v>
      </c>
      <c r="V16" s="5"/>
      <c r="W16" s="6"/>
      <c r="X16" s="6"/>
    </row>
    <row r="17" spans="1:24" ht="18" customHeight="1" x14ac:dyDescent="0.25">
      <c r="A17" s="95"/>
      <c r="B17" s="17" t="s">
        <v>99</v>
      </c>
      <c r="C17" s="2"/>
      <c r="D17" s="2"/>
      <c r="E17" s="2"/>
      <c r="F17" s="2"/>
      <c r="G17" s="2"/>
      <c r="H17" s="2">
        <v>1</v>
      </c>
      <c r="I17" s="2"/>
      <c r="J17" s="2"/>
      <c r="K17" s="2">
        <v>1</v>
      </c>
      <c r="L17" s="2">
        <v>2</v>
      </c>
      <c r="M17" s="2"/>
      <c r="N17" s="2"/>
      <c r="O17" s="12">
        <f>SUM(C17:N17)</f>
        <v>4</v>
      </c>
      <c r="V17" s="5"/>
      <c r="W17" s="6"/>
      <c r="X17" s="6"/>
    </row>
    <row r="18" spans="1:24" ht="17.25" customHeight="1" x14ac:dyDescent="0.25">
      <c r="A18" s="95"/>
      <c r="B18" s="1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2"/>
      <c r="V18" s="5"/>
      <c r="W18" s="6"/>
      <c r="X18" s="6"/>
    </row>
    <row r="19" spans="1:24" ht="18" customHeight="1" thickBot="1" x14ac:dyDescent="0.3">
      <c r="A19" s="96"/>
      <c r="B19" s="18" t="s">
        <v>3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3"/>
      <c r="V19" s="5"/>
      <c r="W19" s="6"/>
      <c r="X19" s="6"/>
    </row>
    <row r="20" spans="1:24" ht="14.25" customHeight="1" thickBot="1" x14ac:dyDescent="0.3">
      <c r="A20" s="97" t="s">
        <v>33</v>
      </c>
      <c r="B20" s="98"/>
      <c r="C20" s="99"/>
      <c r="D20" s="86" t="str">
        <f>'SET-G. Recursos Humanos'!$G4</f>
        <v>Entre 71% y 100%</v>
      </c>
      <c r="E20" s="87"/>
      <c r="F20" s="87"/>
      <c r="G20" s="88"/>
      <c r="H20" s="86" t="str">
        <f>'SET-G. Recursos Humanos'!$H4</f>
        <v>Entre 60% y 70%</v>
      </c>
      <c r="I20" s="87"/>
      <c r="J20" s="87"/>
      <c r="K20" s="88"/>
      <c r="L20" s="86" t="str">
        <f>'SET-G. Recursos Humanos'!$I4</f>
        <v>Menor al 59%</v>
      </c>
      <c r="M20" s="91"/>
      <c r="N20" s="91"/>
      <c r="O20" s="92"/>
      <c r="V20" s="5"/>
      <c r="W20" s="6"/>
      <c r="X20" s="6"/>
    </row>
    <row r="21" spans="1:24" ht="33" customHeight="1" thickBot="1" x14ac:dyDescent="0.3">
      <c r="A21" s="100"/>
      <c r="B21" s="101"/>
      <c r="C21" s="101"/>
      <c r="D21" s="102" t="s">
        <v>7</v>
      </c>
      <c r="E21" s="102"/>
      <c r="F21" s="102"/>
      <c r="G21" s="102"/>
      <c r="H21" s="103" t="s">
        <v>53</v>
      </c>
      <c r="I21" s="103"/>
      <c r="J21" s="103"/>
      <c r="K21" s="103"/>
      <c r="L21" s="117" t="s">
        <v>54</v>
      </c>
      <c r="M21" s="117"/>
      <c r="N21" s="117"/>
      <c r="O21" s="118"/>
      <c r="V21" s="5"/>
      <c r="W21" s="6"/>
      <c r="X21" s="6"/>
    </row>
    <row r="22" spans="1:24" ht="15.75" customHeight="1" thickBot="1" x14ac:dyDescent="0.3">
      <c r="A22" s="119" t="s">
        <v>35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1"/>
      <c r="V22" s="5"/>
      <c r="W22" s="6"/>
      <c r="X22" s="6"/>
    </row>
    <row r="23" spans="1:24" ht="264.75" customHeight="1" thickBot="1" x14ac:dyDescent="0.3">
      <c r="A23" s="83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5"/>
      <c r="V23" s="5"/>
    </row>
    <row r="24" spans="1:24" ht="15" customHeight="1" x14ac:dyDescent="0.25">
      <c r="A24" s="104" t="s">
        <v>50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6" t="s">
        <v>52</v>
      </c>
      <c r="O24" s="107"/>
    </row>
    <row r="25" spans="1:24" ht="18" customHeight="1" x14ac:dyDescent="0.25">
      <c r="A25" s="108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64">
        <v>45658</v>
      </c>
      <c r="O25" s="165"/>
    </row>
    <row r="26" spans="1:24" ht="18" customHeight="1" x14ac:dyDescent="0.25">
      <c r="A26" s="108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64">
        <v>45689</v>
      </c>
      <c r="O26" s="165"/>
    </row>
    <row r="27" spans="1:24" ht="18" customHeight="1" x14ac:dyDescent="0.25">
      <c r="A27" s="108"/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64">
        <v>45717</v>
      </c>
      <c r="O27" s="165"/>
    </row>
    <row r="28" spans="1:24" ht="18" customHeight="1" x14ac:dyDescent="0.25">
      <c r="A28" s="108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64">
        <v>45748</v>
      </c>
      <c r="O28" s="165"/>
    </row>
    <row r="29" spans="1:24" ht="18" customHeight="1" x14ac:dyDescent="0.25">
      <c r="A29" s="108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64">
        <v>45778</v>
      </c>
      <c r="O29" s="165"/>
    </row>
    <row r="30" spans="1:24" ht="18" customHeight="1" x14ac:dyDescent="0.25">
      <c r="A30" s="108" t="s">
        <v>117</v>
      </c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64">
        <v>45809</v>
      </c>
      <c r="O30" s="165"/>
    </row>
    <row r="31" spans="1:24" ht="18" customHeight="1" x14ac:dyDescent="0.25">
      <c r="A31" s="108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64">
        <v>45839</v>
      </c>
      <c r="O31" s="165"/>
    </row>
    <row r="32" spans="1:24" ht="18" customHeight="1" x14ac:dyDescent="0.25">
      <c r="A32" s="108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64">
        <v>45870</v>
      </c>
      <c r="O32" s="165"/>
    </row>
    <row r="33" spans="1:17" ht="18" customHeight="1" x14ac:dyDescent="0.25">
      <c r="A33" s="108" t="s">
        <v>119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64">
        <v>45901</v>
      </c>
      <c r="O33" s="165"/>
    </row>
    <row r="34" spans="1:17" ht="18" customHeight="1" x14ac:dyDescent="0.25">
      <c r="A34" s="108" t="s">
        <v>118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64">
        <v>45931</v>
      </c>
      <c r="O34" s="165"/>
    </row>
    <row r="35" spans="1:17" ht="18" customHeight="1" x14ac:dyDescent="0.25">
      <c r="A35" s="108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64">
        <v>45962</v>
      </c>
      <c r="O35" s="165"/>
    </row>
    <row r="36" spans="1:17" ht="18" customHeight="1" thickBot="1" x14ac:dyDescent="0.3">
      <c r="A36" s="108"/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64">
        <v>45992</v>
      </c>
      <c r="O36" s="165"/>
    </row>
    <row r="37" spans="1:17" ht="19.5" customHeight="1" x14ac:dyDescent="0.25">
      <c r="A37" s="104" t="s">
        <v>51</v>
      </c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6" t="s">
        <v>52</v>
      </c>
      <c r="O37" s="107"/>
    </row>
    <row r="38" spans="1:17" ht="26.25" customHeight="1" x14ac:dyDescent="0.25">
      <c r="A38" s="108"/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10"/>
      <c r="O38" s="111"/>
    </row>
    <row r="39" spans="1:17" ht="15.75" thickBot="1" x14ac:dyDescent="0.3">
      <c r="A39" s="161"/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3"/>
    </row>
    <row r="40" spans="1:17" ht="6" customHeight="1" x14ac:dyDescent="0.25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</row>
    <row r="42" spans="1:17" ht="14.25" x14ac:dyDescent="0.2">
      <c r="Q42" s="20" t="s">
        <v>73</v>
      </c>
    </row>
    <row r="43" spans="1:17" ht="14.25" x14ac:dyDescent="0.2">
      <c r="Q43" s="20" t="s">
        <v>74</v>
      </c>
    </row>
    <row r="44" spans="1:17" ht="14.25" x14ac:dyDescent="0.2">
      <c r="Q44" s="20" t="s">
        <v>75</v>
      </c>
    </row>
    <row r="45" spans="1:17" ht="14.25" x14ac:dyDescent="0.2">
      <c r="Q45" s="20" t="s">
        <v>76</v>
      </c>
    </row>
    <row r="46" spans="1:17" ht="14.25" x14ac:dyDescent="0.2">
      <c r="Q46" s="20" t="s">
        <v>77</v>
      </c>
    </row>
    <row r="47" spans="1:17" ht="14.25" x14ac:dyDescent="0.2">
      <c r="Q47" s="20" t="s">
        <v>78</v>
      </c>
    </row>
    <row r="48" spans="1:17" ht="14.25" x14ac:dyDescent="0.2">
      <c r="Q48" s="20" t="s">
        <v>79</v>
      </c>
    </row>
    <row r="49" spans="17:17" ht="14.25" x14ac:dyDescent="0.2">
      <c r="Q49" s="20" t="s">
        <v>80</v>
      </c>
    </row>
    <row r="50" spans="17:17" ht="14.25" x14ac:dyDescent="0.2">
      <c r="Q50" s="20" t="s">
        <v>81</v>
      </c>
    </row>
    <row r="51" spans="17:17" ht="14.25" x14ac:dyDescent="0.2">
      <c r="Q51" s="20" t="s">
        <v>82</v>
      </c>
    </row>
    <row r="52" spans="17:17" ht="14.25" x14ac:dyDescent="0.2">
      <c r="Q52" s="20" t="s">
        <v>83</v>
      </c>
    </row>
    <row r="53" spans="17:17" ht="14.25" x14ac:dyDescent="0.2">
      <c r="Q53" s="20" t="s">
        <v>84</v>
      </c>
    </row>
    <row r="54" spans="17:17" ht="14.25" x14ac:dyDescent="0.2">
      <c r="Q54" s="20" t="s">
        <v>85</v>
      </c>
    </row>
    <row r="56" spans="17:17" x14ac:dyDescent="0.25">
      <c r="Q56" s="7">
        <v>0.78</v>
      </c>
    </row>
    <row r="57" spans="17:17" x14ac:dyDescent="0.25">
      <c r="Q57" s="7">
        <v>0.8</v>
      </c>
    </row>
  </sheetData>
  <mergeCells count="71">
    <mergeCell ref="A31:M31"/>
    <mergeCell ref="N31:O31"/>
    <mergeCell ref="A32:M32"/>
    <mergeCell ref="N32:O32"/>
    <mergeCell ref="A36:M36"/>
    <mergeCell ref="N36:O36"/>
    <mergeCell ref="A33:M33"/>
    <mergeCell ref="N33:O33"/>
    <mergeCell ref="A34:M34"/>
    <mergeCell ref="N34:O34"/>
    <mergeCell ref="A35:M35"/>
    <mergeCell ref="N35:O35"/>
    <mergeCell ref="A39:M39"/>
    <mergeCell ref="N39:O39"/>
    <mergeCell ref="A24:M24"/>
    <mergeCell ref="N24:O24"/>
    <mergeCell ref="A25:M25"/>
    <mergeCell ref="N25:O25"/>
    <mergeCell ref="A26:M26"/>
    <mergeCell ref="N26:O26"/>
    <mergeCell ref="A27:M27"/>
    <mergeCell ref="N27:O27"/>
    <mergeCell ref="A28:M28"/>
    <mergeCell ref="N28:O28"/>
    <mergeCell ref="A29:M29"/>
    <mergeCell ref="N29:O29"/>
    <mergeCell ref="A30:M30"/>
    <mergeCell ref="N30:O30"/>
    <mergeCell ref="A1:E1"/>
    <mergeCell ref="F1:O1"/>
    <mergeCell ref="A2:E2"/>
    <mergeCell ref="F2:O2"/>
    <mergeCell ref="A4:E4"/>
    <mergeCell ref="G4:O4"/>
    <mergeCell ref="J5:K6"/>
    <mergeCell ref="L5:O5"/>
    <mergeCell ref="L6:M6"/>
    <mergeCell ref="A3:E3"/>
    <mergeCell ref="N6:O6"/>
    <mergeCell ref="F3:O3"/>
    <mergeCell ref="A5:D6"/>
    <mergeCell ref="E5:E6"/>
    <mergeCell ref="F5:G6"/>
    <mergeCell ref="H5:H6"/>
    <mergeCell ref="I5:I6"/>
    <mergeCell ref="A7:D7"/>
    <mergeCell ref="F7:G7"/>
    <mergeCell ref="J7:O7"/>
    <mergeCell ref="L21:O21"/>
    <mergeCell ref="A22:O22"/>
    <mergeCell ref="A8:O8"/>
    <mergeCell ref="A9:O9"/>
    <mergeCell ref="A10:O10"/>
    <mergeCell ref="A11:O11"/>
    <mergeCell ref="A12:B12"/>
    <mergeCell ref="A40:O40"/>
    <mergeCell ref="A23:O23"/>
    <mergeCell ref="D20:G20"/>
    <mergeCell ref="A13:B13"/>
    <mergeCell ref="L20:O20"/>
    <mergeCell ref="H20:K20"/>
    <mergeCell ref="A14:B14"/>
    <mergeCell ref="A15:B15"/>
    <mergeCell ref="A16:A19"/>
    <mergeCell ref="A20:C21"/>
    <mergeCell ref="D21:G21"/>
    <mergeCell ref="H21:K21"/>
    <mergeCell ref="A37:M37"/>
    <mergeCell ref="N37:O37"/>
    <mergeCell ref="A38:M38"/>
    <mergeCell ref="N38:O38"/>
  </mergeCells>
  <dataValidations disablePrompts="1" count="1">
    <dataValidation type="list" allowBlank="1" showInputMessage="1" showErrorMessage="1" sqref="J7:O7" xr:uid="{00000000-0002-0000-0100-000000000000}">
      <formula1>$Q$42:$Q$54</formula1>
    </dataValidation>
  </dataValidations>
  <pageMargins left="0.39370078740157483" right="0.55118110236220474" top="1.1023622047244095" bottom="0.35433070866141736" header="0" footer="0"/>
  <pageSetup scale="73" orientation="portrait" r:id="rId1"/>
  <headerFooter>
    <oddHeader>&amp;L&amp;G&amp;C&amp;"Arial Rounded MT Bold,Normal"
AGUAS DEL HUILA S.A. E.S.P.
&amp;10NIT.  800.100.553-2
FORMATO: MATRIZ DE REGISTRO Y MEDICIÓN DE INDICADORES&amp;11
&amp;8VERSION 8.0</oddHeader>
    <oddFooter>&amp;R&amp;"Arial,Normal"&amp;7&amp;K000000Pág. &amp;P | 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7"/>
  <sheetViews>
    <sheetView view="pageLayout" zoomScaleNormal="100" zoomScaleSheetLayoutView="72" workbookViewId="0">
      <selection activeCell="J5" sqref="J5:K6"/>
    </sheetView>
  </sheetViews>
  <sheetFormatPr baseColWidth="10" defaultRowHeight="12.75" x14ac:dyDescent="0.25"/>
  <cols>
    <col min="1" max="1" width="3.85546875" style="1" customWidth="1"/>
    <col min="2" max="2" width="26.85546875" style="1" customWidth="1"/>
    <col min="3" max="11" width="7.7109375" style="1" customWidth="1"/>
    <col min="12" max="12" width="8.28515625" style="1" customWidth="1"/>
    <col min="13" max="15" width="7.7109375" style="1" customWidth="1"/>
    <col min="16" max="16" width="11.42578125" style="1"/>
    <col min="17" max="18" width="11.42578125" style="1" hidden="1" customWidth="1"/>
    <col min="19" max="20" width="11.42578125" style="1" customWidth="1"/>
    <col min="21" max="21" width="9" style="1" customWidth="1"/>
    <col min="22" max="22" width="5.7109375" style="1" customWidth="1"/>
    <col min="23" max="23" width="10.42578125" style="1" customWidth="1"/>
    <col min="24" max="24" width="10" style="1" customWidth="1"/>
    <col min="25" max="257" width="11.42578125" style="1"/>
    <col min="258" max="258" width="26.85546875" style="1" customWidth="1"/>
    <col min="259" max="267" width="7.7109375" style="1" customWidth="1"/>
    <col min="268" max="268" width="8.28515625" style="1" customWidth="1"/>
    <col min="269" max="271" width="7.7109375" style="1" customWidth="1"/>
    <col min="272" max="513" width="11.42578125" style="1"/>
    <col min="514" max="514" width="26.85546875" style="1" customWidth="1"/>
    <col min="515" max="523" width="7.7109375" style="1" customWidth="1"/>
    <col min="524" max="524" width="8.28515625" style="1" customWidth="1"/>
    <col min="525" max="527" width="7.7109375" style="1" customWidth="1"/>
    <col min="528" max="769" width="11.42578125" style="1"/>
    <col min="770" max="770" width="26.85546875" style="1" customWidth="1"/>
    <col min="771" max="779" width="7.7109375" style="1" customWidth="1"/>
    <col min="780" max="780" width="8.28515625" style="1" customWidth="1"/>
    <col min="781" max="783" width="7.7109375" style="1" customWidth="1"/>
    <col min="784" max="1025" width="11.42578125" style="1"/>
    <col min="1026" max="1026" width="26.85546875" style="1" customWidth="1"/>
    <col min="1027" max="1035" width="7.7109375" style="1" customWidth="1"/>
    <col min="1036" max="1036" width="8.28515625" style="1" customWidth="1"/>
    <col min="1037" max="1039" width="7.7109375" style="1" customWidth="1"/>
    <col min="1040" max="1281" width="11.42578125" style="1"/>
    <col min="1282" max="1282" width="26.85546875" style="1" customWidth="1"/>
    <col min="1283" max="1291" width="7.7109375" style="1" customWidth="1"/>
    <col min="1292" max="1292" width="8.28515625" style="1" customWidth="1"/>
    <col min="1293" max="1295" width="7.7109375" style="1" customWidth="1"/>
    <col min="1296" max="1537" width="11.42578125" style="1"/>
    <col min="1538" max="1538" width="26.85546875" style="1" customWidth="1"/>
    <col min="1539" max="1547" width="7.7109375" style="1" customWidth="1"/>
    <col min="1548" max="1548" width="8.28515625" style="1" customWidth="1"/>
    <col min="1549" max="1551" width="7.7109375" style="1" customWidth="1"/>
    <col min="1552" max="1793" width="11.42578125" style="1"/>
    <col min="1794" max="1794" width="26.85546875" style="1" customWidth="1"/>
    <col min="1795" max="1803" width="7.7109375" style="1" customWidth="1"/>
    <col min="1804" max="1804" width="8.28515625" style="1" customWidth="1"/>
    <col min="1805" max="1807" width="7.7109375" style="1" customWidth="1"/>
    <col min="1808" max="2049" width="11.42578125" style="1"/>
    <col min="2050" max="2050" width="26.85546875" style="1" customWidth="1"/>
    <col min="2051" max="2059" width="7.7109375" style="1" customWidth="1"/>
    <col min="2060" max="2060" width="8.28515625" style="1" customWidth="1"/>
    <col min="2061" max="2063" width="7.7109375" style="1" customWidth="1"/>
    <col min="2064" max="2305" width="11.42578125" style="1"/>
    <col min="2306" max="2306" width="26.85546875" style="1" customWidth="1"/>
    <col min="2307" max="2315" width="7.7109375" style="1" customWidth="1"/>
    <col min="2316" max="2316" width="8.28515625" style="1" customWidth="1"/>
    <col min="2317" max="2319" width="7.7109375" style="1" customWidth="1"/>
    <col min="2320" max="2561" width="11.42578125" style="1"/>
    <col min="2562" max="2562" width="26.85546875" style="1" customWidth="1"/>
    <col min="2563" max="2571" width="7.7109375" style="1" customWidth="1"/>
    <col min="2572" max="2572" width="8.28515625" style="1" customWidth="1"/>
    <col min="2573" max="2575" width="7.7109375" style="1" customWidth="1"/>
    <col min="2576" max="2817" width="11.42578125" style="1"/>
    <col min="2818" max="2818" width="26.85546875" style="1" customWidth="1"/>
    <col min="2819" max="2827" width="7.7109375" style="1" customWidth="1"/>
    <col min="2828" max="2828" width="8.28515625" style="1" customWidth="1"/>
    <col min="2829" max="2831" width="7.7109375" style="1" customWidth="1"/>
    <col min="2832" max="3073" width="11.42578125" style="1"/>
    <col min="3074" max="3074" width="26.85546875" style="1" customWidth="1"/>
    <col min="3075" max="3083" width="7.7109375" style="1" customWidth="1"/>
    <col min="3084" max="3084" width="8.28515625" style="1" customWidth="1"/>
    <col min="3085" max="3087" width="7.7109375" style="1" customWidth="1"/>
    <col min="3088" max="3329" width="11.42578125" style="1"/>
    <col min="3330" max="3330" width="26.85546875" style="1" customWidth="1"/>
    <col min="3331" max="3339" width="7.7109375" style="1" customWidth="1"/>
    <col min="3340" max="3340" width="8.28515625" style="1" customWidth="1"/>
    <col min="3341" max="3343" width="7.7109375" style="1" customWidth="1"/>
    <col min="3344" max="3585" width="11.42578125" style="1"/>
    <col min="3586" max="3586" width="26.85546875" style="1" customWidth="1"/>
    <col min="3587" max="3595" width="7.7109375" style="1" customWidth="1"/>
    <col min="3596" max="3596" width="8.28515625" style="1" customWidth="1"/>
    <col min="3597" max="3599" width="7.7109375" style="1" customWidth="1"/>
    <col min="3600" max="3841" width="11.42578125" style="1"/>
    <col min="3842" max="3842" width="26.85546875" style="1" customWidth="1"/>
    <col min="3843" max="3851" width="7.7109375" style="1" customWidth="1"/>
    <col min="3852" max="3852" width="8.28515625" style="1" customWidth="1"/>
    <col min="3853" max="3855" width="7.7109375" style="1" customWidth="1"/>
    <col min="3856" max="4097" width="11.42578125" style="1"/>
    <col min="4098" max="4098" width="26.85546875" style="1" customWidth="1"/>
    <col min="4099" max="4107" width="7.7109375" style="1" customWidth="1"/>
    <col min="4108" max="4108" width="8.28515625" style="1" customWidth="1"/>
    <col min="4109" max="4111" width="7.7109375" style="1" customWidth="1"/>
    <col min="4112" max="4353" width="11.42578125" style="1"/>
    <col min="4354" max="4354" width="26.85546875" style="1" customWidth="1"/>
    <col min="4355" max="4363" width="7.7109375" style="1" customWidth="1"/>
    <col min="4364" max="4364" width="8.28515625" style="1" customWidth="1"/>
    <col min="4365" max="4367" width="7.7109375" style="1" customWidth="1"/>
    <col min="4368" max="4609" width="11.42578125" style="1"/>
    <col min="4610" max="4610" width="26.85546875" style="1" customWidth="1"/>
    <col min="4611" max="4619" width="7.7109375" style="1" customWidth="1"/>
    <col min="4620" max="4620" width="8.28515625" style="1" customWidth="1"/>
    <col min="4621" max="4623" width="7.7109375" style="1" customWidth="1"/>
    <col min="4624" max="4865" width="11.42578125" style="1"/>
    <col min="4866" max="4866" width="26.85546875" style="1" customWidth="1"/>
    <col min="4867" max="4875" width="7.7109375" style="1" customWidth="1"/>
    <col min="4876" max="4876" width="8.28515625" style="1" customWidth="1"/>
    <col min="4877" max="4879" width="7.7109375" style="1" customWidth="1"/>
    <col min="4880" max="5121" width="11.42578125" style="1"/>
    <col min="5122" max="5122" width="26.85546875" style="1" customWidth="1"/>
    <col min="5123" max="5131" width="7.7109375" style="1" customWidth="1"/>
    <col min="5132" max="5132" width="8.28515625" style="1" customWidth="1"/>
    <col min="5133" max="5135" width="7.7109375" style="1" customWidth="1"/>
    <col min="5136" max="5377" width="11.42578125" style="1"/>
    <col min="5378" max="5378" width="26.85546875" style="1" customWidth="1"/>
    <col min="5379" max="5387" width="7.7109375" style="1" customWidth="1"/>
    <col min="5388" max="5388" width="8.28515625" style="1" customWidth="1"/>
    <col min="5389" max="5391" width="7.7109375" style="1" customWidth="1"/>
    <col min="5392" max="5633" width="11.42578125" style="1"/>
    <col min="5634" max="5634" width="26.85546875" style="1" customWidth="1"/>
    <col min="5635" max="5643" width="7.7109375" style="1" customWidth="1"/>
    <col min="5644" max="5644" width="8.28515625" style="1" customWidth="1"/>
    <col min="5645" max="5647" width="7.7109375" style="1" customWidth="1"/>
    <col min="5648" max="5889" width="11.42578125" style="1"/>
    <col min="5890" max="5890" width="26.85546875" style="1" customWidth="1"/>
    <col min="5891" max="5899" width="7.7109375" style="1" customWidth="1"/>
    <col min="5900" max="5900" width="8.28515625" style="1" customWidth="1"/>
    <col min="5901" max="5903" width="7.7109375" style="1" customWidth="1"/>
    <col min="5904" max="6145" width="11.42578125" style="1"/>
    <col min="6146" max="6146" width="26.85546875" style="1" customWidth="1"/>
    <col min="6147" max="6155" width="7.7109375" style="1" customWidth="1"/>
    <col min="6156" max="6156" width="8.28515625" style="1" customWidth="1"/>
    <col min="6157" max="6159" width="7.7109375" style="1" customWidth="1"/>
    <col min="6160" max="6401" width="11.42578125" style="1"/>
    <col min="6402" max="6402" width="26.85546875" style="1" customWidth="1"/>
    <col min="6403" max="6411" width="7.7109375" style="1" customWidth="1"/>
    <col min="6412" max="6412" width="8.28515625" style="1" customWidth="1"/>
    <col min="6413" max="6415" width="7.7109375" style="1" customWidth="1"/>
    <col min="6416" max="6657" width="11.42578125" style="1"/>
    <col min="6658" max="6658" width="26.85546875" style="1" customWidth="1"/>
    <col min="6659" max="6667" width="7.7109375" style="1" customWidth="1"/>
    <col min="6668" max="6668" width="8.28515625" style="1" customWidth="1"/>
    <col min="6669" max="6671" width="7.7109375" style="1" customWidth="1"/>
    <col min="6672" max="6913" width="11.42578125" style="1"/>
    <col min="6914" max="6914" width="26.85546875" style="1" customWidth="1"/>
    <col min="6915" max="6923" width="7.7109375" style="1" customWidth="1"/>
    <col min="6924" max="6924" width="8.28515625" style="1" customWidth="1"/>
    <col min="6925" max="6927" width="7.7109375" style="1" customWidth="1"/>
    <col min="6928" max="7169" width="11.42578125" style="1"/>
    <col min="7170" max="7170" width="26.85546875" style="1" customWidth="1"/>
    <col min="7171" max="7179" width="7.7109375" style="1" customWidth="1"/>
    <col min="7180" max="7180" width="8.28515625" style="1" customWidth="1"/>
    <col min="7181" max="7183" width="7.7109375" style="1" customWidth="1"/>
    <col min="7184" max="7425" width="11.42578125" style="1"/>
    <col min="7426" max="7426" width="26.85546875" style="1" customWidth="1"/>
    <col min="7427" max="7435" width="7.7109375" style="1" customWidth="1"/>
    <col min="7436" max="7436" width="8.28515625" style="1" customWidth="1"/>
    <col min="7437" max="7439" width="7.7109375" style="1" customWidth="1"/>
    <col min="7440" max="7681" width="11.42578125" style="1"/>
    <col min="7682" max="7682" width="26.85546875" style="1" customWidth="1"/>
    <col min="7683" max="7691" width="7.7109375" style="1" customWidth="1"/>
    <col min="7692" max="7692" width="8.28515625" style="1" customWidth="1"/>
    <col min="7693" max="7695" width="7.7109375" style="1" customWidth="1"/>
    <col min="7696" max="7937" width="11.42578125" style="1"/>
    <col min="7938" max="7938" width="26.85546875" style="1" customWidth="1"/>
    <col min="7939" max="7947" width="7.7109375" style="1" customWidth="1"/>
    <col min="7948" max="7948" width="8.28515625" style="1" customWidth="1"/>
    <col min="7949" max="7951" width="7.7109375" style="1" customWidth="1"/>
    <col min="7952" max="8193" width="11.42578125" style="1"/>
    <col min="8194" max="8194" width="26.85546875" style="1" customWidth="1"/>
    <col min="8195" max="8203" width="7.7109375" style="1" customWidth="1"/>
    <col min="8204" max="8204" width="8.28515625" style="1" customWidth="1"/>
    <col min="8205" max="8207" width="7.7109375" style="1" customWidth="1"/>
    <col min="8208" max="8449" width="11.42578125" style="1"/>
    <col min="8450" max="8450" width="26.85546875" style="1" customWidth="1"/>
    <col min="8451" max="8459" width="7.7109375" style="1" customWidth="1"/>
    <col min="8460" max="8460" width="8.28515625" style="1" customWidth="1"/>
    <col min="8461" max="8463" width="7.7109375" style="1" customWidth="1"/>
    <col min="8464" max="8705" width="11.42578125" style="1"/>
    <col min="8706" max="8706" width="26.85546875" style="1" customWidth="1"/>
    <col min="8707" max="8715" width="7.7109375" style="1" customWidth="1"/>
    <col min="8716" max="8716" width="8.28515625" style="1" customWidth="1"/>
    <col min="8717" max="8719" width="7.7109375" style="1" customWidth="1"/>
    <col min="8720" max="8961" width="11.42578125" style="1"/>
    <col min="8962" max="8962" width="26.85546875" style="1" customWidth="1"/>
    <col min="8963" max="8971" width="7.7109375" style="1" customWidth="1"/>
    <col min="8972" max="8972" width="8.28515625" style="1" customWidth="1"/>
    <col min="8973" max="8975" width="7.7109375" style="1" customWidth="1"/>
    <col min="8976" max="9217" width="11.42578125" style="1"/>
    <col min="9218" max="9218" width="26.85546875" style="1" customWidth="1"/>
    <col min="9219" max="9227" width="7.7109375" style="1" customWidth="1"/>
    <col min="9228" max="9228" width="8.28515625" style="1" customWidth="1"/>
    <col min="9229" max="9231" width="7.7109375" style="1" customWidth="1"/>
    <col min="9232" max="9473" width="11.42578125" style="1"/>
    <col min="9474" max="9474" width="26.85546875" style="1" customWidth="1"/>
    <col min="9475" max="9483" width="7.7109375" style="1" customWidth="1"/>
    <col min="9484" max="9484" width="8.28515625" style="1" customWidth="1"/>
    <col min="9485" max="9487" width="7.7109375" style="1" customWidth="1"/>
    <col min="9488" max="9729" width="11.42578125" style="1"/>
    <col min="9730" max="9730" width="26.85546875" style="1" customWidth="1"/>
    <col min="9731" max="9739" width="7.7109375" style="1" customWidth="1"/>
    <col min="9740" max="9740" width="8.28515625" style="1" customWidth="1"/>
    <col min="9741" max="9743" width="7.7109375" style="1" customWidth="1"/>
    <col min="9744" max="9985" width="11.42578125" style="1"/>
    <col min="9986" max="9986" width="26.85546875" style="1" customWidth="1"/>
    <col min="9987" max="9995" width="7.7109375" style="1" customWidth="1"/>
    <col min="9996" max="9996" width="8.28515625" style="1" customWidth="1"/>
    <col min="9997" max="9999" width="7.7109375" style="1" customWidth="1"/>
    <col min="10000" max="10241" width="11.42578125" style="1"/>
    <col min="10242" max="10242" width="26.85546875" style="1" customWidth="1"/>
    <col min="10243" max="10251" width="7.7109375" style="1" customWidth="1"/>
    <col min="10252" max="10252" width="8.28515625" style="1" customWidth="1"/>
    <col min="10253" max="10255" width="7.7109375" style="1" customWidth="1"/>
    <col min="10256" max="10497" width="11.42578125" style="1"/>
    <col min="10498" max="10498" width="26.85546875" style="1" customWidth="1"/>
    <col min="10499" max="10507" width="7.7109375" style="1" customWidth="1"/>
    <col min="10508" max="10508" width="8.28515625" style="1" customWidth="1"/>
    <col min="10509" max="10511" width="7.7109375" style="1" customWidth="1"/>
    <col min="10512" max="10753" width="11.42578125" style="1"/>
    <col min="10754" max="10754" width="26.85546875" style="1" customWidth="1"/>
    <col min="10755" max="10763" width="7.7109375" style="1" customWidth="1"/>
    <col min="10764" max="10764" width="8.28515625" style="1" customWidth="1"/>
    <col min="10765" max="10767" width="7.7109375" style="1" customWidth="1"/>
    <col min="10768" max="11009" width="11.42578125" style="1"/>
    <col min="11010" max="11010" width="26.85546875" style="1" customWidth="1"/>
    <col min="11011" max="11019" width="7.7109375" style="1" customWidth="1"/>
    <col min="11020" max="11020" width="8.28515625" style="1" customWidth="1"/>
    <col min="11021" max="11023" width="7.7109375" style="1" customWidth="1"/>
    <col min="11024" max="11265" width="11.42578125" style="1"/>
    <col min="11266" max="11266" width="26.85546875" style="1" customWidth="1"/>
    <col min="11267" max="11275" width="7.7109375" style="1" customWidth="1"/>
    <col min="11276" max="11276" width="8.28515625" style="1" customWidth="1"/>
    <col min="11277" max="11279" width="7.7109375" style="1" customWidth="1"/>
    <col min="11280" max="11521" width="11.42578125" style="1"/>
    <col min="11522" max="11522" width="26.85546875" style="1" customWidth="1"/>
    <col min="11523" max="11531" width="7.7109375" style="1" customWidth="1"/>
    <col min="11532" max="11532" width="8.28515625" style="1" customWidth="1"/>
    <col min="11533" max="11535" width="7.7109375" style="1" customWidth="1"/>
    <col min="11536" max="11777" width="11.42578125" style="1"/>
    <col min="11778" max="11778" width="26.85546875" style="1" customWidth="1"/>
    <col min="11779" max="11787" width="7.7109375" style="1" customWidth="1"/>
    <col min="11788" max="11788" width="8.28515625" style="1" customWidth="1"/>
    <col min="11789" max="11791" width="7.7109375" style="1" customWidth="1"/>
    <col min="11792" max="12033" width="11.42578125" style="1"/>
    <col min="12034" max="12034" width="26.85546875" style="1" customWidth="1"/>
    <col min="12035" max="12043" width="7.7109375" style="1" customWidth="1"/>
    <col min="12044" max="12044" width="8.28515625" style="1" customWidth="1"/>
    <col min="12045" max="12047" width="7.7109375" style="1" customWidth="1"/>
    <col min="12048" max="12289" width="11.42578125" style="1"/>
    <col min="12290" max="12290" width="26.85546875" style="1" customWidth="1"/>
    <col min="12291" max="12299" width="7.7109375" style="1" customWidth="1"/>
    <col min="12300" max="12300" width="8.28515625" style="1" customWidth="1"/>
    <col min="12301" max="12303" width="7.7109375" style="1" customWidth="1"/>
    <col min="12304" max="12545" width="11.42578125" style="1"/>
    <col min="12546" max="12546" width="26.85546875" style="1" customWidth="1"/>
    <col min="12547" max="12555" width="7.7109375" style="1" customWidth="1"/>
    <col min="12556" max="12556" width="8.28515625" style="1" customWidth="1"/>
    <col min="12557" max="12559" width="7.7109375" style="1" customWidth="1"/>
    <col min="12560" max="12801" width="11.42578125" style="1"/>
    <col min="12802" max="12802" width="26.85546875" style="1" customWidth="1"/>
    <col min="12803" max="12811" width="7.7109375" style="1" customWidth="1"/>
    <col min="12812" max="12812" width="8.28515625" style="1" customWidth="1"/>
    <col min="12813" max="12815" width="7.7109375" style="1" customWidth="1"/>
    <col min="12816" max="13057" width="11.42578125" style="1"/>
    <col min="13058" max="13058" width="26.85546875" style="1" customWidth="1"/>
    <col min="13059" max="13067" width="7.7109375" style="1" customWidth="1"/>
    <col min="13068" max="13068" width="8.28515625" style="1" customWidth="1"/>
    <col min="13069" max="13071" width="7.7109375" style="1" customWidth="1"/>
    <col min="13072" max="13313" width="11.42578125" style="1"/>
    <col min="13314" max="13314" width="26.85546875" style="1" customWidth="1"/>
    <col min="13315" max="13323" width="7.7109375" style="1" customWidth="1"/>
    <col min="13324" max="13324" width="8.28515625" style="1" customWidth="1"/>
    <col min="13325" max="13327" width="7.7109375" style="1" customWidth="1"/>
    <col min="13328" max="13569" width="11.42578125" style="1"/>
    <col min="13570" max="13570" width="26.85546875" style="1" customWidth="1"/>
    <col min="13571" max="13579" width="7.7109375" style="1" customWidth="1"/>
    <col min="13580" max="13580" width="8.28515625" style="1" customWidth="1"/>
    <col min="13581" max="13583" width="7.7109375" style="1" customWidth="1"/>
    <col min="13584" max="13825" width="11.42578125" style="1"/>
    <col min="13826" max="13826" width="26.85546875" style="1" customWidth="1"/>
    <col min="13827" max="13835" width="7.7109375" style="1" customWidth="1"/>
    <col min="13836" max="13836" width="8.28515625" style="1" customWidth="1"/>
    <col min="13837" max="13839" width="7.7109375" style="1" customWidth="1"/>
    <col min="13840" max="14081" width="11.42578125" style="1"/>
    <col min="14082" max="14082" width="26.85546875" style="1" customWidth="1"/>
    <col min="14083" max="14091" width="7.7109375" style="1" customWidth="1"/>
    <col min="14092" max="14092" width="8.28515625" style="1" customWidth="1"/>
    <col min="14093" max="14095" width="7.7109375" style="1" customWidth="1"/>
    <col min="14096" max="14337" width="11.42578125" style="1"/>
    <col min="14338" max="14338" width="26.85546875" style="1" customWidth="1"/>
    <col min="14339" max="14347" width="7.7109375" style="1" customWidth="1"/>
    <col min="14348" max="14348" width="8.28515625" style="1" customWidth="1"/>
    <col min="14349" max="14351" width="7.7109375" style="1" customWidth="1"/>
    <col min="14352" max="14593" width="11.42578125" style="1"/>
    <col min="14594" max="14594" width="26.85546875" style="1" customWidth="1"/>
    <col min="14595" max="14603" width="7.7109375" style="1" customWidth="1"/>
    <col min="14604" max="14604" width="8.28515625" style="1" customWidth="1"/>
    <col min="14605" max="14607" width="7.7109375" style="1" customWidth="1"/>
    <col min="14608" max="14849" width="11.42578125" style="1"/>
    <col min="14850" max="14850" width="26.85546875" style="1" customWidth="1"/>
    <col min="14851" max="14859" width="7.7109375" style="1" customWidth="1"/>
    <col min="14860" max="14860" width="8.28515625" style="1" customWidth="1"/>
    <col min="14861" max="14863" width="7.7109375" style="1" customWidth="1"/>
    <col min="14864" max="15105" width="11.42578125" style="1"/>
    <col min="15106" max="15106" width="26.85546875" style="1" customWidth="1"/>
    <col min="15107" max="15115" width="7.7109375" style="1" customWidth="1"/>
    <col min="15116" max="15116" width="8.28515625" style="1" customWidth="1"/>
    <col min="15117" max="15119" width="7.7109375" style="1" customWidth="1"/>
    <col min="15120" max="15361" width="11.42578125" style="1"/>
    <col min="15362" max="15362" width="26.85546875" style="1" customWidth="1"/>
    <col min="15363" max="15371" width="7.7109375" style="1" customWidth="1"/>
    <col min="15372" max="15372" width="8.28515625" style="1" customWidth="1"/>
    <col min="15373" max="15375" width="7.7109375" style="1" customWidth="1"/>
    <col min="15376" max="15617" width="11.42578125" style="1"/>
    <col min="15618" max="15618" width="26.85546875" style="1" customWidth="1"/>
    <col min="15619" max="15627" width="7.7109375" style="1" customWidth="1"/>
    <col min="15628" max="15628" width="8.28515625" style="1" customWidth="1"/>
    <col min="15629" max="15631" width="7.7109375" style="1" customWidth="1"/>
    <col min="15632" max="15873" width="11.42578125" style="1"/>
    <col min="15874" max="15874" width="26.85546875" style="1" customWidth="1"/>
    <col min="15875" max="15883" width="7.7109375" style="1" customWidth="1"/>
    <col min="15884" max="15884" width="8.28515625" style="1" customWidth="1"/>
    <col min="15885" max="15887" width="7.7109375" style="1" customWidth="1"/>
    <col min="15888" max="16129" width="11.42578125" style="1"/>
    <col min="16130" max="16130" width="26.85546875" style="1" customWidth="1"/>
    <col min="16131" max="16139" width="7.7109375" style="1" customWidth="1"/>
    <col min="16140" max="16140" width="8.28515625" style="1" customWidth="1"/>
    <col min="16141" max="16143" width="7.7109375" style="1" customWidth="1"/>
    <col min="16144" max="16384" width="11.42578125" style="1"/>
  </cols>
  <sheetData>
    <row r="1" spans="1:24" ht="13.5" customHeight="1" x14ac:dyDescent="0.25">
      <c r="A1" s="150" t="s">
        <v>0</v>
      </c>
      <c r="B1" s="151"/>
      <c r="C1" s="151"/>
      <c r="D1" s="151"/>
      <c r="E1" s="151"/>
      <c r="F1" s="151" t="str">
        <f>'SET-G. Recursos Humanos'!J1</f>
        <v>GESTIÓN DE RECURSOS HUMANOS</v>
      </c>
      <c r="G1" s="151"/>
      <c r="H1" s="151"/>
      <c r="I1" s="151"/>
      <c r="J1" s="151"/>
      <c r="K1" s="151"/>
      <c r="L1" s="151"/>
      <c r="M1" s="151"/>
      <c r="N1" s="151"/>
      <c r="O1" s="152"/>
    </row>
    <row r="2" spans="1:24" ht="15.75" customHeight="1" x14ac:dyDescent="0.25">
      <c r="A2" s="141" t="s">
        <v>1</v>
      </c>
      <c r="B2" s="142"/>
      <c r="C2" s="142"/>
      <c r="D2" s="142"/>
      <c r="E2" s="142"/>
      <c r="F2" s="153" t="str">
        <f>'SET-G. Recursos Humanos'!$B5</f>
        <v>Indice de Satisfacción de Empleados (ISE).</v>
      </c>
      <c r="G2" s="153"/>
      <c r="H2" s="153"/>
      <c r="I2" s="153"/>
      <c r="J2" s="153"/>
      <c r="K2" s="153"/>
      <c r="L2" s="153"/>
      <c r="M2" s="153"/>
      <c r="N2" s="153"/>
      <c r="O2" s="176"/>
    </row>
    <row r="3" spans="1:24" ht="15.75" customHeight="1" x14ac:dyDescent="0.25">
      <c r="A3" s="141" t="s">
        <v>47</v>
      </c>
      <c r="B3" s="142"/>
      <c r="C3" s="142"/>
      <c r="D3" s="142"/>
      <c r="E3" s="142"/>
      <c r="F3" s="144" t="str">
        <f>'SET-G. Recursos Humanos'!F5</f>
        <v>Efectividad</v>
      </c>
      <c r="G3" s="145"/>
      <c r="H3" s="145"/>
      <c r="I3" s="145"/>
      <c r="J3" s="145"/>
      <c r="K3" s="145"/>
      <c r="L3" s="145"/>
      <c r="M3" s="145"/>
      <c r="N3" s="145"/>
      <c r="O3" s="146"/>
    </row>
    <row r="4" spans="1:24" ht="17.25" customHeight="1" thickBot="1" x14ac:dyDescent="0.3">
      <c r="A4" s="156" t="s">
        <v>20</v>
      </c>
      <c r="B4" s="157"/>
      <c r="C4" s="157"/>
      <c r="D4" s="157"/>
      <c r="E4" s="157"/>
      <c r="F4" s="14" t="s">
        <v>86</v>
      </c>
      <c r="G4" s="158" t="str">
        <f>'SET-G. Recursos Humanos'!A5</f>
        <v>IN02</v>
      </c>
      <c r="H4" s="158"/>
      <c r="I4" s="158"/>
      <c r="J4" s="158"/>
      <c r="K4" s="158"/>
      <c r="L4" s="158"/>
      <c r="M4" s="158"/>
      <c r="N4" s="158"/>
      <c r="O4" s="172"/>
    </row>
    <row r="5" spans="1:24" ht="12.75" customHeight="1" x14ac:dyDescent="0.25">
      <c r="A5" s="147" t="s">
        <v>21</v>
      </c>
      <c r="B5" s="148"/>
      <c r="C5" s="148"/>
      <c r="D5" s="148"/>
      <c r="E5" s="136" t="s">
        <v>22</v>
      </c>
      <c r="F5" s="136" t="s">
        <v>23</v>
      </c>
      <c r="G5" s="136"/>
      <c r="H5" s="136" t="s">
        <v>24</v>
      </c>
      <c r="I5" s="136" t="s">
        <v>25</v>
      </c>
      <c r="J5" s="136" t="s">
        <v>26</v>
      </c>
      <c r="K5" s="136"/>
      <c r="L5" s="138" t="s">
        <v>27</v>
      </c>
      <c r="M5" s="138"/>
      <c r="N5" s="138"/>
      <c r="O5" s="139"/>
    </row>
    <row r="6" spans="1:24" ht="46.5" customHeight="1" x14ac:dyDescent="0.25">
      <c r="A6" s="149"/>
      <c r="B6" s="140"/>
      <c r="C6" s="140"/>
      <c r="D6" s="140"/>
      <c r="E6" s="137"/>
      <c r="F6" s="137"/>
      <c r="G6" s="137"/>
      <c r="H6" s="137"/>
      <c r="I6" s="137"/>
      <c r="J6" s="137"/>
      <c r="K6" s="137"/>
      <c r="L6" s="140" t="s">
        <v>28</v>
      </c>
      <c r="M6" s="140"/>
      <c r="N6" s="140" t="s">
        <v>29</v>
      </c>
      <c r="O6" s="143"/>
    </row>
    <row r="7" spans="1:24" ht="104.25" customHeight="1" thickBot="1" x14ac:dyDescent="0.3">
      <c r="A7" s="112" t="str">
        <f>'SET-G. Recursos Humanos'!$C5</f>
        <v>Medir el nivel de satisfacción de los funcionarios sobre el clima laboral y el ambiente de trabajo.</v>
      </c>
      <c r="B7" s="113"/>
      <c r="C7" s="113"/>
      <c r="D7" s="113"/>
      <c r="E7" s="11" t="s">
        <v>34</v>
      </c>
      <c r="F7" s="113" t="str">
        <f>'SET-G. Recursos Humanos'!$D5</f>
        <v>Resultado ponderación encuesta aplicada en la vigencia - ISE</v>
      </c>
      <c r="G7" s="113"/>
      <c r="H7" s="10">
        <f>$O14</f>
        <v>0.9</v>
      </c>
      <c r="I7" s="16" t="str">
        <f>'SET-G. Recursos Humanos'!$E5</f>
        <v>Anual</v>
      </c>
      <c r="J7" s="114" t="s">
        <v>80</v>
      </c>
      <c r="K7" s="115"/>
      <c r="L7" s="115"/>
      <c r="M7" s="115"/>
      <c r="N7" s="115"/>
      <c r="O7" s="116"/>
    </row>
    <row r="8" spans="1:24" ht="13.5" customHeight="1" x14ac:dyDescent="0.25">
      <c r="A8" s="122" t="s">
        <v>37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4"/>
    </row>
    <row r="9" spans="1:24" ht="35.25" customHeight="1" thickBot="1" x14ac:dyDescent="0.3">
      <c r="A9" s="125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7"/>
    </row>
    <row r="10" spans="1:24" ht="15" customHeight="1" thickBot="1" x14ac:dyDescent="0.3">
      <c r="A10" s="128" t="s">
        <v>30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30"/>
      <c r="V10" s="5"/>
      <c r="W10" s="15"/>
      <c r="X10" s="15"/>
    </row>
    <row r="11" spans="1:24" ht="16.5" customHeight="1" x14ac:dyDescent="0.25">
      <c r="A11" s="131" t="s">
        <v>113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3"/>
      <c r="V11" s="5"/>
      <c r="W11" s="6"/>
      <c r="X11" s="6"/>
    </row>
    <row r="12" spans="1:24" ht="16.5" customHeight="1" x14ac:dyDescent="0.25">
      <c r="A12" s="134" t="s">
        <v>31</v>
      </c>
      <c r="B12" s="135"/>
      <c r="C12" s="21" t="s">
        <v>8</v>
      </c>
      <c r="D12" s="21" t="s">
        <v>9</v>
      </c>
      <c r="E12" s="21" t="s">
        <v>10</v>
      </c>
      <c r="F12" s="21" t="s">
        <v>11</v>
      </c>
      <c r="G12" s="21" t="s">
        <v>12</v>
      </c>
      <c r="H12" s="21" t="s">
        <v>13</v>
      </c>
      <c r="I12" s="21" t="s">
        <v>14</v>
      </c>
      <c r="J12" s="21" t="s">
        <v>15</v>
      </c>
      <c r="K12" s="21" t="s">
        <v>16</v>
      </c>
      <c r="L12" s="21" t="s">
        <v>17</v>
      </c>
      <c r="M12" s="21" t="s">
        <v>18</v>
      </c>
      <c r="N12" s="21" t="s">
        <v>19</v>
      </c>
      <c r="O12" s="4" t="s">
        <v>32</v>
      </c>
      <c r="V12" s="5"/>
      <c r="W12" s="6"/>
      <c r="X12" s="6"/>
    </row>
    <row r="13" spans="1:24" ht="16.5" customHeight="1" x14ac:dyDescent="0.25">
      <c r="A13" s="89" t="s">
        <v>38</v>
      </c>
      <c r="B13" s="90"/>
      <c r="C13" s="24">
        <f t="shared" ref="C13:N13" si="0">$O$13</f>
        <v>0.85</v>
      </c>
      <c r="D13" s="24">
        <f t="shared" si="0"/>
        <v>0.85</v>
      </c>
      <c r="E13" s="24">
        <f t="shared" si="0"/>
        <v>0.85</v>
      </c>
      <c r="F13" s="24">
        <f t="shared" si="0"/>
        <v>0.85</v>
      </c>
      <c r="G13" s="24">
        <f t="shared" si="0"/>
        <v>0.85</v>
      </c>
      <c r="H13" s="24">
        <f t="shared" si="0"/>
        <v>0.85</v>
      </c>
      <c r="I13" s="24">
        <f t="shared" si="0"/>
        <v>0.85</v>
      </c>
      <c r="J13" s="24">
        <f t="shared" si="0"/>
        <v>0.85</v>
      </c>
      <c r="K13" s="24">
        <f>$O$13</f>
        <v>0.85</v>
      </c>
      <c r="L13" s="24">
        <f t="shared" si="0"/>
        <v>0.85</v>
      </c>
      <c r="M13" s="24">
        <f t="shared" si="0"/>
        <v>0.85</v>
      </c>
      <c r="N13" s="24">
        <f t="shared" si="0"/>
        <v>0.85</v>
      </c>
      <c r="O13" s="25">
        <f>'SET-G. Recursos Humanos'!J5</f>
        <v>0.85</v>
      </c>
      <c r="V13" s="5"/>
      <c r="W13" s="6"/>
      <c r="X13" s="6"/>
    </row>
    <row r="14" spans="1:24" ht="17.25" customHeight="1" x14ac:dyDescent="0.25">
      <c r="A14" s="89" t="s">
        <v>114</v>
      </c>
      <c r="B14" s="90"/>
      <c r="C14" s="24">
        <f t="shared" ref="C14:N14" si="1">$O$14</f>
        <v>0.9</v>
      </c>
      <c r="D14" s="24">
        <f t="shared" si="1"/>
        <v>0.9</v>
      </c>
      <c r="E14" s="24">
        <f t="shared" si="1"/>
        <v>0.9</v>
      </c>
      <c r="F14" s="24">
        <f t="shared" si="1"/>
        <v>0.9</v>
      </c>
      <c r="G14" s="24">
        <f t="shared" si="1"/>
        <v>0.9</v>
      </c>
      <c r="H14" s="24">
        <f t="shared" si="1"/>
        <v>0.9</v>
      </c>
      <c r="I14" s="24">
        <f t="shared" si="1"/>
        <v>0.9</v>
      </c>
      <c r="J14" s="24">
        <f t="shared" si="1"/>
        <v>0.9</v>
      </c>
      <c r="K14" s="24">
        <f>$O$14</f>
        <v>0.9</v>
      </c>
      <c r="L14" s="24">
        <f t="shared" si="1"/>
        <v>0.9</v>
      </c>
      <c r="M14" s="24">
        <f t="shared" si="1"/>
        <v>0.9</v>
      </c>
      <c r="N14" s="24">
        <f t="shared" si="1"/>
        <v>0.9</v>
      </c>
      <c r="O14" s="25">
        <f>'SET-G. Recursos Humanos'!K5</f>
        <v>0.9</v>
      </c>
      <c r="V14" s="5"/>
      <c r="W14" s="6"/>
      <c r="X14" s="6"/>
    </row>
    <row r="15" spans="1:24" ht="17.25" customHeight="1" x14ac:dyDescent="0.25">
      <c r="A15" s="93" t="s">
        <v>92</v>
      </c>
      <c r="B15" s="94"/>
      <c r="C15" s="26" t="str">
        <f>IF((C16),C16,"-")</f>
        <v>-</v>
      </c>
      <c r="D15" s="26" t="str">
        <f t="shared" ref="D15:O15" si="2">IF((D16),D16,"-")</f>
        <v>-</v>
      </c>
      <c r="E15" s="26" t="str">
        <f t="shared" si="2"/>
        <v>-</v>
      </c>
      <c r="F15" s="26" t="str">
        <f t="shared" si="2"/>
        <v>-</v>
      </c>
      <c r="G15" s="26" t="str">
        <f t="shared" si="2"/>
        <v>-</v>
      </c>
      <c r="H15" s="26" t="str">
        <f t="shared" si="2"/>
        <v>-</v>
      </c>
      <c r="I15" s="26" t="str">
        <f t="shared" si="2"/>
        <v>-</v>
      </c>
      <c r="J15" s="26" t="str">
        <f t="shared" si="2"/>
        <v>-</v>
      </c>
      <c r="K15" s="26" t="str">
        <f t="shared" si="2"/>
        <v>-</v>
      </c>
      <c r="L15" s="26" t="str">
        <f t="shared" si="2"/>
        <v>-</v>
      </c>
      <c r="M15" s="26" t="str">
        <f t="shared" si="2"/>
        <v>-</v>
      </c>
      <c r="N15" s="26">
        <f t="shared" si="2"/>
        <v>0.94</v>
      </c>
      <c r="O15" s="27">
        <f t="shared" si="2"/>
        <v>0.94</v>
      </c>
      <c r="V15" s="5"/>
      <c r="W15" s="6"/>
      <c r="X15" s="6"/>
    </row>
    <row r="16" spans="1:24" ht="35.25" customHeight="1" x14ac:dyDescent="0.25">
      <c r="A16" s="95" t="s">
        <v>36</v>
      </c>
      <c r="B16" s="17" t="s">
        <v>108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>
        <v>0.94</v>
      </c>
      <c r="O16" s="48">
        <f>AVERAGE(C16:N16)</f>
        <v>0.94</v>
      </c>
      <c r="V16" s="5"/>
      <c r="W16" s="6"/>
      <c r="X16" s="6"/>
    </row>
    <row r="17" spans="1:24" ht="18" customHeight="1" x14ac:dyDescent="0.25">
      <c r="A17" s="95"/>
      <c r="B17" s="1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2"/>
      <c r="V17" s="5"/>
      <c r="W17" s="6"/>
      <c r="X17" s="6"/>
    </row>
    <row r="18" spans="1:24" ht="17.25" customHeight="1" x14ac:dyDescent="0.25">
      <c r="A18" s="95"/>
      <c r="B18" s="2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2"/>
      <c r="V18" s="5"/>
      <c r="W18" s="6"/>
      <c r="X18" s="6"/>
    </row>
    <row r="19" spans="1:24" ht="18" customHeight="1" thickBot="1" x14ac:dyDescent="0.3">
      <c r="A19" s="96"/>
      <c r="B19" s="29" t="s">
        <v>3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3"/>
      <c r="V19" s="5"/>
      <c r="W19" s="6"/>
      <c r="X19" s="6"/>
    </row>
    <row r="20" spans="1:24" ht="33" customHeight="1" thickBot="1" x14ac:dyDescent="0.3">
      <c r="A20" s="97" t="s">
        <v>33</v>
      </c>
      <c r="B20" s="98"/>
      <c r="C20" s="99"/>
      <c r="D20" s="169" t="str">
        <f>'SET-G. Recursos Humanos'!$G5</f>
        <v>Entre 81% y 100%</v>
      </c>
      <c r="E20" s="170"/>
      <c r="F20" s="170"/>
      <c r="G20" s="171"/>
      <c r="H20" s="169" t="str">
        <f>'SET-G. Recursos Humanos'!$H5</f>
        <v>Entre 61% y 80%</v>
      </c>
      <c r="I20" s="170"/>
      <c r="J20" s="170"/>
      <c r="K20" s="171"/>
      <c r="L20" s="173" t="str">
        <f>'SET-G. Recursos Humanos'!$I5</f>
        <v>Menor al 61%</v>
      </c>
      <c r="M20" s="174"/>
      <c r="N20" s="174"/>
      <c r="O20" s="175"/>
      <c r="V20" s="5"/>
      <c r="W20" s="6"/>
      <c r="X20" s="6"/>
    </row>
    <row r="21" spans="1:24" ht="33" customHeight="1" thickBot="1" x14ac:dyDescent="0.3">
      <c r="A21" s="100"/>
      <c r="B21" s="101"/>
      <c r="C21" s="101"/>
      <c r="D21" s="102" t="s">
        <v>7</v>
      </c>
      <c r="E21" s="102"/>
      <c r="F21" s="102"/>
      <c r="G21" s="102"/>
      <c r="H21" s="103" t="s">
        <v>53</v>
      </c>
      <c r="I21" s="103"/>
      <c r="J21" s="103"/>
      <c r="K21" s="103"/>
      <c r="L21" s="117" t="s">
        <v>54</v>
      </c>
      <c r="M21" s="117"/>
      <c r="N21" s="117"/>
      <c r="O21" s="118"/>
      <c r="V21" s="5"/>
      <c r="W21" s="6"/>
      <c r="X21" s="6"/>
    </row>
    <row r="22" spans="1:24" ht="15.75" customHeight="1" thickBot="1" x14ac:dyDescent="0.3">
      <c r="A22" s="119" t="s">
        <v>35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1"/>
      <c r="V22" s="5"/>
      <c r="W22" s="6"/>
      <c r="X22" s="6"/>
    </row>
    <row r="23" spans="1:24" ht="264.75" customHeight="1" thickBot="1" x14ac:dyDescent="0.3">
      <c r="A23" s="166"/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8"/>
      <c r="V23" s="5"/>
    </row>
    <row r="24" spans="1:24" ht="15" customHeight="1" x14ac:dyDescent="0.25">
      <c r="A24" s="104" t="s">
        <v>50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6" t="s">
        <v>52</v>
      </c>
      <c r="O24" s="107"/>
    </row>
    <row r="25" spans="1:24" ht="15.75" customHeight="1" x14ac:dyDescent="0.25">
      <c r="A25" s="108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64">
        <v>45658</v>
      </c>
      <c r="O25" s="165"/>
    </row>
    <row r="26" spans="1:24" ht="18" customHeight="1" x14ac:dyDescent="0.25">
      <c r="A26" s="108"/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64">
        <v>45689</v>
      </c>
      <c r="O26" s="165"/>
    </row>
    <row r="27" spans="1:24" ht="17.25" customHeight="1" x14ac:dyDescent="0.25">
      <c r="A27" s="108"/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64">
        <v>45717</v>
      </c>
      <c r="O27" s="165"/>
    </row>
    <row r="28" spans="1:24" ht="18.75" customHeight="1" x14ac:dyDescent="0.25">
      <c r="A28" s="108"/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64">
        <v>45748</v>
      </c>
      <c r="O28" s="165"/>
    </row>
    <row r="29" spans="1:24" ht="15.75" customHeight="1" x14ac:dyDescent="0.25">
      <c r="A29" s="108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64">
        <v>45778</v>
      </c>
      <c r="O29" s="165"/>
    </row>
    <row r="30" spans="1:24" ht="19.5" customHeight="1" x14ac:dyDescent="0.25">
      <c r="A30" s="108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64">
        <v>45809</v>
      </c>
      <c r="O30" s="165"/>
    </row>
    <row r="31" spans="1:24" ht="17.25" customHeight="1" x14ac:dyDescent="0.25">
      <c r="A31" s="108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64">
        <v>45839</v>
      </c>
      <c r="O31" s="165"/>
    </row>
    <row r="32" spans="1:24" ht="15.75" customHeight="1" x14ac:dyDescent="0.25">
      <c r="A32" s="108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64">
        <v>45870</v>
      </c>
      <c r="O32" s="165"/>
    </row>
    <row r="33" spans="1:17" ht="15.75" customHeight="1" x14ac:dyDescent="0.25">
      <c r="A33" s="108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64">
        <v>45901</v>
      </c>
      <c r="O33" s="165"/>
    </row>
    <row r="34" spans="1:17" ht="15.75" customHeight="1" x14ac:dyDescent="0.25">
      <c r="A34" s="108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64">
        <v>45931</v>
      </c>
      <c r="O34" s="165"/>
    </row>
    <row r="35" spans="1:17" ht="15.75" customHeight="1" x14ac:dyDescent="0.25">
      <c r="A35" s="108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64">
        <v>45962</v>
      </c>
      <c r="O35" s="165"/>
    </row>
    <row r="36" spans="1:17" ht="15.75" customHeight="1" thickBot="1" x14ac:dyDescent="0.3">
      <c r="A36" s="108" t="s">
        <v>120</v>
      </c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64">
        <v>45992</v>
      </c>
      <c r="O36" s="165"/>
    </row>
    <row r="37" spans="1:17" ht="15" customHeight="1" x14ac:dyDescent="0.25">
      <c r="A37" s="104" t="s">
        <v>51</v>
      </c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6" t="s">
        <v>52</v>
      </c>
      <c r="O37" s="107"/>
    </row>
    <row r="38" spans="1:17" ht="24" customHeight="1" x14ac:dyDescent="0.25">
      <c r="A38" s="108"/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10"/>
      <c r="O38" s="111"/>
    </row>
    <row r="39" spans="1:17" ht="22.5" customHeight="1" thickBot="1" x14ac:dyDescent="0.3">
      <c r="A39" s="161"/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3"/>
    </row>
    <row r="40" spans="1:17" ht="5.25" customHeight="1" x14ac:dyDescent="0.25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</row>
    <row r="42" spans="1:17" ht="14.25" x14ac:dyDescent="0.2">
      <c r="Q42" s="20" t="s">
        <v>73</v>
      </c>
    </row>
    <row r="43" spans="1:17" ht="14.25" x14ac:dyDescent="0.2">
      <c r="Q43" s="20" t="s">
        <v>74</v>
      </c>
    </row>
    <row r="44" spans="1:17" ht="14.25" x14ac:dyDescent="0.2">
      <c r="Q44" s="20" t="s">
        <v>75</v>
      </c>
    </row>
    <row r="45" spans="1:17" ht="14.25" x14ac:dyDescent="0.2">
      <c r="Q45" s="20" t="s">
        <v>76</v>
      </c>
    </row>
    <row r="46" spans="1:17" ht="14.25" x14ac:dyDescent="0.2">
      <c r="Q46" s="20" t="s">
        <v>77</v>
      </c>
    </row>
    <row r="47" spans="1:17" ht="14.25" x14ac:dyDescent="0.2">
      <c r="Q47" s="20" t="s">
        <v>78</v>
      </c>
    </row>
    <row r="48" spans="1:17" ht="14.25" x14ac:dyDescent="0.2">
      <c r="Q48" s="20" t="s">
        <v>79</v>
      </c>
    </row>
    <row r="49" spans="17:17" ht="14.25" x14ac:dyDescent="0.2">
      <c r="Q49" s="20" t="s">
        <v>80</v>
      </c>
    </row>
    <row r="50" spans="17:17" ht="14.25" x14ac:dyDescent="0.2">
      <c r="Q50" s="20" t="s">
        <v>81</v>
      </c>
    </row>
    <row r="51" spans="17:17" ht="14.25" x14ac:dyDescent="0.2">
      <c r="Q51" s="20" t="s">
        <v>82</v>
      </c>
    </row>
    <row r="52" spans="17:17" ht="14.25" x14ac:dyDescent="0.2">
      <c r="Q52" s="20" t="s">
        <v>83</v>
      </c>
    </row>
    <row r="53" spans="17:17" ht="14.25" x14ac:dyDescent="0.2">
      <c r="Q53" s="20" t="s">
        <v>84</v>
      </c>
    </row>
    <row r="54" spans="17:17" ht="14.25" x14ac:dyDescent="0.2">
      <c r="Q54" s="20" t="s">
        <v>85</v>
      </c>
    </row>
    <row r="56" spans="17:17" x14ac:dyDescent="0.25">
      <c r="Q56" s="19">
        <v>0.73</v>
      </c>
    </row>
    <row r="57" spans="17:17" x14ac:dyDescent="0.25">
      <c r="Q57" s="19">
        <v>0.75</v>
      </c>
    </row>
  </sheetData>
  <mergeCells count="71">
    <mergeCell ref="A35:M35"/>
    <mergeCell ref="N35:O35"/>
    <mergeCell ref="A36:M36"/>
    <mergeCell ref="N36:O36"/>
    <mergeCell ref="A32:M32"/>
    <mergeCell ref="N32:O32"/>
    <mergeCell ref="A33:M33"/>
    <mergeCell ref="N33:O33"/>
    <mergeCell ref="A34:M34"/>
    <mergeCell ref="N34:O34"/>
    <mergeCell ref="A29:M29"/>
    <mergeCell ref="N29:O29"/>
    <mergeCell ref="A30:M30"/>
    <mergeCell ref="N30:O30"/>
    <mergeCell ref="A31:M31"/>
    <mergeCell ref="N31:O31"/>
    <mergeCell ref="A26:M26"/>
    <mergeCell ref="N26:O26"/>
    <mergeCell ref="A27:M27"/>
    <mergeCell ref="N27:O27"/>
    <mergeCell ref="A28:M28"/>
    <mergeCell ref="N28:O28"/>
    <mergeCell ref="A1:E1"/>
    <mergeCell ref="F1:O1"/>
    <mergeCell ref="A2:E2"/>
    <mergeCell ref="F2:O2"/>
    <mergeCell ref="I5:I6"/>
    <mergeCell ref="J5:K6"/>
    <mergeCell ref="L5:O5"/>
    <mergeCell ref="L6:M6"/>
    <mergeCell ref="H5:H6"/>
    <mergeCell ref="A7:D7"/>
    <mergeCell ref="F7:G7"/>
    <mergeCell ref="L20:O20"/>
    <mergeCell ref="D21:G21"/>
    <mergeCell ref="H21:K21"/>
    <mergeCell ref="A9:O9"/>
    <mergeCell ref="A12:B12"/>
    <mergeCell ref="L21:O21"/>
    <mergeCell ref="A3:E3"/>
    <mergeCell ref="A14:B14"/>
    <mergeCell ref="A15:B15"/>
    <mergeCell ref="A16:A19"/>
    <mergeCell ref="A13:B13"/>
    <mergeCell ref="A8:O8"/>
    <mergeCell ref="J7:O7"/>
    <mergeCell ref="F3:O3"/>
    <mergeCell ref="A4:E4"/>
    <mergeCell ref="G4:O4"/>
    <mergeCell ref="A5:D6"/>
    <mergeCell ref="E5:E6"/>
    <mergeCell ref="F5:G6"/>
    <mergeCell ref="A10:O10"/>
    <mergeCell ref="A11:O11"/>
    <mergeCell ref="N6:O6"/>
    <mergeCell ref="A40:O40"/>
    <mergeCell ref="A23:O23"/>
    <mergeCell ref="H20:K20"/>
    <mergeCell ref="A20:C21"/>
    <mergeCell ref="D20:G20"/>
    <mergeCell ref="A22:O22"/>
    <mergeCell ref="A39:M39"/>
    <mergeCell ref="N39:O39"/>
    <mergeCell ref="A24:M24"/>
    <mergeCell ref="N24:O24"/>
    <mergeCell ref="N37:O37"/>
    <mergeCell ref="A37:M37"/>
    <mergeCell ref="N38:O38"/>
    <mergeCell ref="A38:M38"/>
    <mergeCell ref="A25:M25"/>
    <mergeCell ref="N25:O25"/>
  </mergeCells>
  <dataValidations disablePrompts="1" count="1">
    <dataValidation type="list" allowBlank="1" showInputMessage="1" showErrorMessage="1" sqref="J7:O7" xr:uid="{00000000-0002-0000-0200-000000000000}">
      <formula1>$Q$42:$Q$54</formula1>
    </dataValidation>
  </dataValidations>
  <pageMargins left="0.39370078740157483" right="0.39370078740157483" top="1.1417322834645669" bottom="0.35433070866141736" header="0" footer="0"/>
  <pageSetup scale="73" orientation="portrait" horizontalDpi="4294967294" verticalDpi="4294967294" r:id="rId1"/>
  <headerFooter alignWithMargins="0">
    <oddHeader>&amp;L&amp;G&amp;C
AGUAS DEL HUILA S.A. E.S.P.
NIT.  800.100.553-2
FORMATO: MATRIZ DE REGISTRO Y MEDICIÓN DE INDICADORES
VERSION 8.0</oddHeader>
    <oddFooter>&amp;R&amp;8Diseñado por: Wilson Andrade González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57"/>
  <sheetViews>
    <sheetView view="pageLayout" zoomScaleNormal="100" zoomScaleSheetLayoutView="72" workbookViewId="0">
      <selection activeCell="G4" sqref="G4:O4"/>
    </sheetView>
  </sheetViews>
  <sheetFormatPr baseColWidth="10" defaultRowHeight="12.75" x14ac:dyDescent="0.25"/>
  <cols>
    <col min="1" max="1" width="3.85546875" style="49" customWidth="1"/>
    <col min="2" max="2" width="26.85546875" style="49" customWidth="1"/>
    <col min="3" max="3" width="10.140625" style="49" customWidth="1"/>
    <col min="4" max="11" width="7.7109375" style="49" customWidth="1"/>
    <col min="12" max="12" width="8.28515625" style="49" customWidth="1"/>
    <col min="13" max="15" width="7.7109375" style="49" customWidth="1"/>
    <col min="16" max="16" width="11.42578125" style="49"/>
    <col min="17" max="18" width="11.42578125" style="49" hidden="1" customWidth="1"/>
    <col min="19" max="20" width="11.42578125" style="49" customWidth="1"/>
    <col min="21" max="21" width="9" style="49" customWidth="1"/>
    <col min="22" max="22" width="5.7109375" style="49" customWidth="1"/>
    <col min="23" max="23" width="10.42578125" style="49" customWidth="1"/>
    <col min="24" max="24" width="10" style="49" customWidth="1"/>
    <col min="25" max="257" width="11.42578125" style="49"/>
    <col min="258" max="258" width="26.85546875" style="49" customWidth="1"/>
    <col min="259" max="267" width="7.7109375" style="49" customWidth="1"/>
    <col min="268" max="268" width="8.28515625" style="49" customWidth="1"/>
    <col min="269" max="271" width="7.7109375" style="49" customWidth="1"/>
    <col min="272" max="513" width="11.42578125" style="49"/>
    <col min="514" max="514" width="26.85546875" style="49" customWidth="1"/>
    <col min="515" max="523" width="7.7109375" style="49" customWidth="1"/>
    <col min="524" max="524" width="8.28515625" style="49" customWidth="1"/>
    <col min="525" max="527" width="7.7109375" style="49" customWidth="1"/>
    <col min="528" max="769" width="11.42578125" style="49"/>
    <col min="770" max="770" width="26.85546875" style="49" customWidth="1"/>
    <col min="771" max="779" width="7.7109375" style="49" customWidth="1"/>
    <col min="780" max="780" width="8.28515625" style="49" customWidth="1"/>
    <col min="781" max="783" width="7.7109375" style="49" customWidth="1"/>
    <col min="784" max="1025" width="11.42578125" style="49"/>
    <col min="1026" max="1026" width="26.85546875" style="49" customWidth="1"/>
    <col min="1027" max="1035" width="7.7109375" style="49" customWidth="1"/>
    <col min="1036" max="1036" width="8.28515625" style="49" customWidth="1"/>
    <col min="1037" max="1039" width="7.7109375" style="49" customWidth="1"/>
    <col min="1040" max="1281" width="11.42578125" style="49"/>
    <col min="1282" max="1282" width="26.85546875" style="49" customWidth="1"/>
    <col min="1283" max="1291" width="7.7109375" style="49" customWidth="1"/>
    <col min="1292" max="1292" width="8.28515625" style="49" customWidth="1"/>
    <col min="1293" max="1295" width="7.7109375" style="49" customWidth="1"/>
    <col min="1296" max="1537" width="11.42578125" style="49"/>
    <col min="1538" max="1538" width="26.85546875" style="49" customWidth="1"/>
    <col min="1539" max="1547" width="7.7109375" style="49" customWidth="1"/>
    <col min="1548" max="1548" width="8.28515625" style="49" customWidth="1"/>
    <col min="1549" max="1551" width="7.7109375" style="49" customWidth="1"/>
    <col min="1552" max="1793" width="11.42578125" style="49"/>
    <col min="1794" max="1794" width="26.85546875" style="49" customWidth="1"/>
    <col min="1795" max="1803" width="7.7109375" style="49" customWidth="1"/>
    <col min="1804" max="1804" width="8.28515625" style="49" customWidth="1"/>
    <col min="1805" max="1807" width="7.7109375" style="49" customWidth="1"/>
    <col min="1808" max="2049" width="11.42578125" style="49"/>
    <col min="2050" max="2050" width="26.85546875" style="49" customWidth="1"/>
    <col min="2051" max="2059" width="7.7109375" style="49" customWidth="1"/>
    <col min="2060" max="2060" width="8.28515625" style="49" customWidth="1"/>
    <col min="2061" max="2063" width="7.7109375" style="49" customWidth="1"/>
    <col min="2064" max="2305" width="11.42578125" style="49"/>
    <col min="2306" max="2306" width="26.85546875" style="49" customWidth="1"/>
    <col min="2307" max="2315" width="7.7109375" style="49" customWidth="1"/>
    <col min="2316" max="2316" width="8.28515625" style="49" customWidth="1"/>
    <col min="2317" max="2319" width="7.7109375" style="49" customWidth="1"/>
    <col min="2320" max="2561" width="11.42578125" style="49"/>
    <col min="2562" max="2562" width="26.85546875" style="49" customWidth="1"/>
    <col min="2563" max="2571" width="7.7109375" style="49" customWidth="1"/>
    <col min="2572" max="2572" width="8.28515625" style="49" customWidth="1"/>
    <col min="2573" max="2575" width="7.7109375" style="49" customWidth="1"/>
    <col min="2576" max="2817" width="11.42578125" style="49"/>
    <col min="2818" max="2818" width="26.85546875" style="49" customWidth="1"/>
    <col min="2819" max="2827" width="7.7109375" style="49" customWidth="1"/>
    <col min="2828" max="2828" width="8.28515625" style="49" customWidth="1"/>
    <col min="2829" max="2831" width="7.7109375" style="49" customWidth="1"/>
    <col min="2832" max="3073" width="11.42578125" style="49"/>
    <col min="3074" max="3074" width="26.85546875" style="49" customWidth="1"/>
    <col min="3075" max="3083" width="7.7109375" style="49" customWidth="1"/>
    <col min="3084" max="3084" width="8.28515625" style="49" customWidth="1"/>
    <col min="3085" max="3087" width="7.7109375" style="49" customWidth="1"/>
    <col min="3088" max="3329" width="11.42578125" style="49"/>
    <col min="3330" max="3330" width="26.85546875" style="49" customWidth="1"/>
    <col min="3331" max="3339" width="7.7109375" style="49" customWidth="1"/>
    <col min="3340" max="3340" width="8.28515625" style="49" customWidth="1"/>
    <col min="3341" max="3343" width="7.7109375" style="49" customWidth="1"/>
    <col min="3344" max="3585" width="11.42578125" style="49"/>
    <col min="3586" max="3586" width="26.85546875" style="49" customWidth="1"/>
    <col min="3587" max="3595" width="7.7109375" style="49" customWidth="1"/>
    <col min="3596" max="3596" width="8.28515625" style="49" customWidth="1"/>
    <col min="3597" max="3599" width="7.7109375" style="49" customWidth="1"/>
    <col min="3600" max="3841" width="11.42578125" style="49"/>
    <col min="3842" max="3842" width="26.85546875" style="49" customWidth="1"/>
    <col min="3843" max="3851" width="7.7109375" style="49" customWidth="1"/>
    <col min="3852" max="3852" width="8.28515625" style="49" customWidth="1"/>
    <col min="3853" max="3855" width="7.7109375" style="49" customWidth="1"/>
    <col min="3856" max="4097" width="11.42578125" style="49"/>
    <col min="4098" max="4098" width="26.85546875" style="49" customWidth="1"/>
    <col min="4099" max="4107" width="7.7109375" style="49" customWidth="1"/>
    <col min="4108" max="4108" width="8.28515625" style="49" customWidth="1"/>
    <col min="4109" max="4111" width="7.7109375" style="49" customWidth="1"/>
    <col min="4112" max="4353" width="11.42578125" style="49"/>
    <col min="4354" max="4354" width="26.85546875" style="49" customWidth="1"/>
    <col min="4355" max="4363" width="7.7109375" style="49" customWidth="1"/>
    <col min="4364" max="4364" width="8.28515625" style="49" customWidth="1"/>
    <col min="4365" max="4367" width="7.7109375" style="49" customWidth="1"/>
    <col min="4368" max="4609" width="11.42578125" style="49"/>
    <col min="4610" max="4610" width="26.85546875" style="49" customWidth="1"/>
    <col min="4611" max="4619" width="7.7109375" style="49" customWidth="1"/>
    <col min="4620" max="4620" width="8.28515625" style="49" customWidth="1"/>
    <col min="4621" max="4623" width="7.7109375" style="49" customWidth="1"/>
    <col min="4624" max="4865" width="11.42578125" style="49"/>
    <col min="4866" max="4866" width="26.85546875" style="49" customWidth="1"/>
    <col min="4867" max="4875" width="7.7109375" style="49" customWidth="1"/>
    <col min="4876" max="4876" width="8.28515625" style="49" customWidth="1"/>
    <col min="4877" max="4879" width="7.7109375" style="49" customWidth="1"/>
    <col min="4880" max="5121" width="11.42578125" style="49"/>
    <col min="5122" max="5122" width="26.85546875" style="49" customWidth="1"/>
    <col min="5123" max="5131" width="7.7109375" style="49" customWidth="1"/>
    <col min="5132" max="5132" width="8.28515625" style="49" customWidth="1"/>
    <col min="5133" max="5135" width="7.7109375" style="49" customWidth="1"/>
    <col min="5136" max="5377" width="11.42578125" style="49"/>
    <col min="5378" max="5378" width="26.85546875" style="49" customWidth="1"/>
    <col min="5379" max="5387" width="7.7109375" style="49" customWidth="1"/>
    <col min="5388" max="5388" width="8.28515625" style="49" customWidth="1"/>
    <col min="5389" max="5391" width="7.7109375" style="49" customWidth="1"/>
    <col min="5392" max="5633" width="11.42578125" style="49"/>
    <col min="5634" max="5634" width="26.85546875" style="49" customWidth="1"/>
    <col min="5635" max="5643" width="7.7109375" style="49" customWidth="1"/>
    <col min="5644" max="5644" width="8.28515625" style="49" customWidth="1"/>
    <col min="5645" max="5647" width="7.7109375" style="49" customWidth="1"/>
    <col min="5648" max="5889" width="11.42578125" style="49"/>
    <col min="5890" max="5890" width="26.85546875" style="49" customWidth="1"/>
    <col min="5891" max="5899" width="7.7109375" style="49" customWidth="1"/>
    <col min="5900" max="5900" width="8.28515625" style="49" customWidth="1"/>
    <col min="5901" max="5903" width="7.7109375" style="49" customWidth="1"/>
    <col min="5904" max="6145" width="11.42578125" style="49"/>
    <col min="6146" max="6146" width="26.85546875" style="49" customWidth="1"/>
    <col min="6147" max="6155" width="7.7109375" style="49" customWidth="1"/>
    <col min="6156" max="6156" width="8.28515625" style="49" customWidth="1"/>
    <col min="6157" max="6159" width="7.7109375" style="49" customWidth="1"/>
    <col min="6160" max="6401" width="11.42578125" style="49"/>
    <col min="6402" max="6402" width="26.85546875" style="49" customWidth="1"/>
    <col min="6403" max="6411" width="7.7109375" style="49" customWidth="1"/>
    <col min="6412" max="6412" width="8.28515625" style="49" customWidth="1"/>
    <col min="6413" max="6415" width="7.7109375" style="49" customWidth="1"/>
    <col min="6416" max="6657" width="11.42578125" style="49"/>
    <col min="6658" max="6658" width="26.85546875" style="49" customWidth="1"/>
    <col min="6659" max="6667" width="7.7109375" style="49" customWidth="1"/>
    <col min="6668" max="6668" width="8.28515625" style="49" customWidth="1"/>
    <col min="6669" max="6671" width="7.7109375" style="49" customWidth="1"/>
    <col min="6672" max="6913" width="11.42578125" style="49"/>
    <col min="6914" max="6914" width="26.85546875" style="49" customWidth="1"/>
    <col min="6915" max="6923" width="7.7109375" style="49" customWidth="1"/>
    <col min="6924" max="6924" width="8.28515625" style="49" customWidth="1"/>
    <col min="6925" max="6927" width="7.7109375" style="49" customWidth="1"/>
    <col min="6928" max="7169" width="11.42578125" style="49"/>
    <col min="7170" max="7170" width="26.85546875" style="49" customWidth="1"/>
    <col min="7171" max="7179" width="7.7109375" style="49" customWidth="1"/>
    <col min="7180" max="7180" width="8.28515625" style="49" customWidth="1"/>
    <col min="7181" max="7183" width="7.7109375" style="49" customWidth="1"/>
    <col min="7184" max="7425" width="11.42578125" style="49"/>
    <col min="7426" max="7426" width="26.85546875" style="49" customWidth="1"/>
    <col min="7427" max="7435" width="7.7109375" style="49" customWidth="1"/>
    <col min="7436" max="7436" width="8.28515625" style="49" customWidth="1"/>
    <col min="7437" max="7439" width="7.7109375" style="49" customWidth="1"/>
    <col min="7440" max="7681" width="11.42578125" style="49"/>
    <col min="7682" max="7682" width="26.85546875" style="49" customWidth="1"/>
    <col min="7683" max="7691" width="7.7109375" style="49" customWidth="1"/>
    <col min="7692" max="7692" width="8.28515625" style="49" customWidth="1"/>
    <col min="7693" max="7695" width="7.7109375" style="49" customWidth="1"/>
    <col min="7696" max="7937" width="11.42578125" style="49"/>
    <col min="7938" max="7938" width="26.85546875" style="49" customWidth="1"/>
    <col min="7939" max="7947" width="7.7109375" style="49" customWidth="1"/>
    <col min="7948" max="7948" width="8.28515625" style="49" customWidth="1"/>
    <col min="7949" max="7951" width="7.7109375" style="49" customWidth="1"/>
    <col min="7952" max="8193" width="11.42578125" style="49"/>
    <col min="8194" max="8194" width="26.85546875" style="49" customWidth="1"/>
    <col min="8195" max="8203" width="7.7109375" style="49" customWidth="1"/>
    <col min="8204" max="8204" width="8.28515625" style="49" customWidth="1"/>
    <col min="8205" max="8207" width="7.7109375" style="49" customWidth="1"/>
    <col min="8208" max="8449" width="11.42578125" style="49"/>
    <col min="8450" max="8450" width="26.85546875" style="49" customWidth="1"/>
    <col min="8451" max="8459" width="7.7109375" style="49" customWidth="1"/>
    <col min="8460" max="8460" width="8.28515625" style="49" customWidth="1"/>
    <col min="8461" max="8463" width="7.7109375" style="49" customWidth="1"/>
    <col min="8464" max="8705" width="11.42578125" style="49"/>
    <col min="8706" max="8706" width="26.85546875" style="49" customWidth="1"/>
    <col min="8707" max="8715" width="7.7109375" style="49" customWidth="1"/>
    <col min="8716" max="8716" width="8.28515625" style="49" customWidth="1"/>
    <col min="8717" max="8719" width="7.7109375" style="49" customWidth="1"/>
    <col min="8720" max="8961" width="11.42578125" style="49"/>
    <col min="8962" max="8962" width="26.85546875" style="49" customWidth="1"/>
    <col min="8963" max="8971" width="7.7109375" style="49" customWidth="1"/>
    <col min="8972" max="8972" width="8.28515625" style="49" customWidth="1"/>
    <col min="8973" max="8975" width="7.7109375" style="49" customWidth="1"/>
    <col min="8976" max="9217" width="11.42578125" style="49"/>
    <col min="9218" max="9218" width="26.85546875" style="49" customWidth="1"/>
    <col min="9219" max="9227" width="7.7109375" style="49" customWidth="1"/>
    <col min="9228" max="9228" width="8.28515625" style="49" customWidth="1"/>
    <col min="9229" max="9231" width="7.7109375" style="49" customWidth="1"/>
    <col min="9232" max="9473" width="11.42578125" style="49"/>
    <col min="9474" max="9474" width="26.85546875" style="49" customWidth="1"/>
    <col min="9475" max="9483" width="7.7109375" style="49" customWidth="1"/>
    <col min="9484" max="9484" width="8.28515625" style="49" customWidth="1"/>
    <col min="9485" max="9487" width="7.7109375" style="49" customWidth="1"/>
    <col min="9488" max="9729" width="11.42578125" style="49"/>
    <col min="9730" max="9730" width="26.85546875" style="49" customWidth="1"/>
    <col min="9731" max="9739" width="7.7109375" style="49" customWidth="1"/>
    <col min="9740" max="9740" width="8.28515625" style="49" customWidth="1"/>
    <col min="9741" max="9743" width="7.7109375" style="49" customWidth="1"/>
    <col min="9744" max="9985" width="11.42578125" style="49"/>
    <col min="9986" max="9986" width="26.85546875" style="49" customWidth="1"/>
    <col min="9987" max="9995" width="7.7109375" style="49" customWidth="1"/>
    <col min="9996" max="9996" width="8.28515625" style="49" customWidth="1"/>
    <col min="9997" max="9999" width="7.7109375" style="49" customWidth="1"/>
    <col min="10000" max="10241" width="11.42578125" style="49"/>
    <col min="10242" max="10242" width="26.85546875" style="49" customWidth="1"/>
    <col min="10243" max="10251" width="7.7109375" style="49" customWidth="1"/>
    <col min="10252" max="10252" width="8.28515625" style="49" customWidth="1"/>
    <col min="10253" max="10255" width="7.7109375" style="49" customWidth="1"/>
    <col min="10256" max="10497" width="11.42578125" style="49"/>
    <col min="10498" max="10498" width="26.85546875" style="49" customWidth="1"/>
    <col min="10499" max="10507" width="7.7109375" style="49" customWidth="1"/>
    <col min="10508" max="10508" width="8.28515625" style="49" customWidth="1"/>
    <col min="10509" max="10511" width="7.7109375" style="49" customWidth="1"/>
    <col min="10512" max="10753" width="11.42578125" style="49"/>
    <col min="10754" max="10754" width="26.85546875" style="49" customWidth="1"/>
    <col min="10755" max="10763" width="7.7109375" style="49" customWidth="1"/>
    <col min="10764" max="10764" width="8.28515625" style="49" customWidth="1"/>
    <col min="10765" max="10767" width="7.7109375" style="49" customWidth="1"/>
    <col min="10768" max="11009" width="11.42578125" style="49"/>
    <col min="11010" max="11010" width="26.85546875" style="49" customWidth="1"/>
    <col min="11011" max="11019" width="7.7109375" style="49" customWidth="1"/>
    <col min="11020" max="11020" width="8.28515625" style="49" customWidth="1"/>
    <col min="11021" max="11023" width="7.7109375" style="49" customWidth="1"/>
    <col min="11024" max="11265" width="11.42578125" style="49"/>
    <col min="11266" max="11266" width="26.85546875" style="49" customWidth="1"/>
    <col min="11267" max="11275" width="7.7109375" style="49" customWidth="1"/>
    <col min="11276" max="11276" width="8.28515625" style="49" customWidth="1"/>
    <col min="11277" max="11279" width="7.7109375" style="49" customWidth="1"/>
    <col min="11280" max="11521" width="11.42578125" style="49"/>
    <col min="11522" max="11522" width="26.85546875" style="49" customWidth="1"/>
    <col min="11523" max="11531" width="7.7109375" style="49" customWidth="1"/>
    <col min="11532" max="11532" width="8.28515625" style="49" customWidth="1"/>
    <col min="11533" max="11535" width="7.7109375" style="49" customWidth="1"/>
    <col min="11536" max="11777" width="11.42578125" style="49"/>
    <col min="11778" max="11778" width="26.85546875" style="49" customWidth="1"/>
    <col min="11779" max="11787" width="7.7109375" style="49" customWidth="1"/>
    <col min="11788" max="11788" width="8.28515625" style="49" customWidth="1"/>
    <col min="11789" max="11791" width="7.7109375" style="49" customWidth="1"/>
    <col min="11792" max="12033" width="11.42578125" style="49"/>
    <col min="12034" max="12034" width="26.85546875" style="49" customWidth="1"/>
    <col min="12035" max="12043" width="7.7109375" style="49" customWidth="1"/>
    <col min="12044" max="12044" width="8.28515625" style="49" customWidth="1"/>
    <col min="12045" max="12047" width="7.7109375" style="49" customWidth="1"/>
    <col min="12048" max="12289" width="11.42578125" style="49"/>
    <col min="12290" max="12290" width="26.85546875" style="49" customWidth="1"/>
    <col min="12291" max="12299" width="7.7109375" style="49" customWidth="1"/>
    <col min="12300" max="12300" width="8.28515625" style="49" customWidth="1"/>
    <col min="12301" max="12303" width="7.7109375" style="49" customWidth="1"/>
    <col min="12304" max="12545" width="11.42578125" style="49"/>
    <col min="12546" max="12546" width="26.85546875" style="49" customWidth="1"/>
    <col min="12547" max="12555" width="7.7109375" style="49" customWidth="1"/>
    <col min="12556" max="12556" width="8.28515625" style="49" customWidth="1"/>
    <col min="12557" max="12559" width="7.7109375" style="49" customWidth="1"/>
    <col min="12560" max="12801" width="11.42578125" style="49"/>
    <col min="12802" max="12802" width="26.85546875" style="49" customWidth="1"/>
    <col min="12803" max="12811" width="7.7109375" style="49" customWidth="1"/>
    <col min="12812" max="12812" width="8.28515625" style="49" customWidth="1"/>
    <col min="12813" max="12815" width="7.7109375" style="49" customWidth="1"/>
    <col min="12816" max="13057" width="11.42578125" style="49"/>
    <col min="13058" max="13058" width="26.85546875" style="49" customWidth="1"/>
    <col min="13059" max="13067" width="7.7109375" style="49" customWidth="1"/>
    <col min="13068" max="13068" width="8.28515625" style="49" customWidth="1"/>
    <col min="13069" max="13071" width="7.7109375" style="49" customWidth="1"/>
    <col min="13072" max="13313" width="11.42578125" style="49"/>
    <col min="13314" max="13314" width="26.85546875" style="49" customWidth="1"/>
    <col min="13315" max="13323" width="7.7109375" style="49" customWidth="1"/>
    <col min="13324" max="13324" width="8.28515625" style="49" customWidth="1"/>
    <col min="13325" max="13327" width="7.7109375" style="49" customWidth="1"/>
    <col min="13328" max="13569" width="11.42578125" style="49"/>
    <col min="13570" max="13570" width="26.85546875" style="49" customWidth="1"/>
    <col min="13571" max="13579" width="7.7109375" style="49" customWidth="1"/>
    <col min="13580" max="13580" width="8.28515625" style="49" customWidth="1"/>
    <col min="13581" max="13583" width="7.7109375" style="49" customWidth="1"/>
    <col min="13584" max="13825" width="11.42578125" style="49"/>
    <col min="13826" max="13826" width="26.85546875" style="49" customWidth="1"/>
    <col min="13827" max="13835" width="7.7109375" style="49" customWidth="1"/>
    <col min="13836" max="13836" width="8.28515625" style="49" customWidth="1"/>
    <col min="13837" max="13839" width="7.7109375" style="49" customWidth="1"/>
    <col min="13840" max="14081" width="11.42578125" style="49"/>
    <col min="14082" max="14082" width="26.85546875" style="49" customWidth="1"/>
    <col min="14083" max="14091" width="7.7109375" style="49" customWidth="1"/>
    <col min="14092" max="14092" width="8.28515625" style="49" customWidth="1"/>
    <col min="14093" max="14095" width="7.7109375" style="49" customWidth="1"/>
    <col min="14096" max="14337" width="11.42578125" style="49"/>
    <col min="14338" max="14338" width="26.85546875" style="49" customWidth="1"/>
    <col min="14339" max="14347" width="7.7109375" style="49" customWidth="1"/>
    <col min="14348" max="14348" width="8.28515625" style="49" customWidth="1"/>
    <col min="14349" max="14351" width="7.7109375" style="49" customWidth="1"/>
    <col min="14352" max="14593" width="11.42578125" style="49"/>
    <col min="14594" max="14594" width="26.85546875" style="49" customWidth="1"/>
    <col min="14595" max="14603" width="7.7109375" style="49" customWidth="1"/>
    <col min="14604" max="14604" width="8.28515625" style="49" customWidth="1"/>
    <col min="14605" max="14607" width="7.7109375" style="49" customWidth="1"/>
    <col min="14608" max="14849" width="11.42578125" style="49"/>
    <col min="14850" max="14850" width="26.85546875" style="49" customWidth="1"/>
    <col min="14851" max="14859" width="7.7109375" style="49" customWidth="1"/>
    <col min="14860" max="14860" width="8.28515625" style="49" customWidth="1"/>
    <col min="14861" max="14863" width="7.7109375" style="49" customWidth="1"/>
    <col min="14864" max="15105" width="11.42578125" style="49"/>
    <col min="15106" max="15106" width="26.85546875" style="49" customWidth="1"/>
    <col min="15107" max="15115" width="7.7109375" style="49" customWidth="1"/>
    <col min="15116" max="15116" width="8.28515625" style="49" customWidth="1"/>
    <col min="15117" max="15119" width="7.7109375" style="49" customWidth="1"/>
    <col min="15120" max="15361" width="11.42578125" style="49"/>
    <col min="15362" max="15362" width="26.85546875" style="49" customWidth="1"/>
    <col min="15363" max="15371" width="7.7109375" style="49" customWidth="1"/>
    <col min="15372" max="15372" width="8.28515625" style="49" customWidth="1"/>
    <col min="15373" max="15375" width="7.7109375" style="49" customWidth="1"/>
    <col min="15376" max="15617" width="11.42578125" style="49"/>
    <col min="15618" max="15618" width="26.85546875" style="49" customWidth="1"/>
    <col min="15619" max="15627" width="7.7109375" style="49" customWidth="1"/>
    <col min="15628" max="15628" width="8.28515625" style="49" customWidth="1"/>
    <col min="15629" max="15631" width="7.7109375" style="49" customWidth="1"/>
    <col min="15632" max="15873" width="11.42578125" style="49"/>
    <col min="15874" max="15874" width="26.85546875" style="49" customWidth="1"/>
    <col min="15875" max="15883" width="7.7109375" style="49" customWidth="1"/>
    <col min="15884" max="15884" width="8.28515625" style="49" customWidth="1"/>
    <col min="15885" max="15887" width="7.7109375" style="49" customWidth="1"/>
    <col min="15888" max="16129" width="11.42578125" style="49"/>
    <col min="16130" max="16130" width="26.85546875" style="49" customWidth="1"/>
    <col min="16131" max="16139" width="7.7109375" style="49" customWidth="1"/>
    <col min="16140" max="16140" width="8.28515625" style="49" customWidth="1"/>
    <col min="16141" max="16143" width="7.7109375" style="49" customWidth="1"/>
    <col min="16144" max="16384" width="11.42578125" style="49"/>
  </cols>
  <sheetData>
    <row r="1" spans="1:24" ht="13.5" customHeight="1" x14ac:dyDescent="0.25">
      <c r="A1" s="184" t="s">
        <v>0</v>
      </c>
      <c r="B1" s="185"/>
      <c r="C1" s="185"/>
      <c r="D1" s="185"/>
      <c r="E1" s="185"/>
      <c r="F1" s="185" t="str">
        <f>'SET-G. Recursos Humanos'!J1</f>
        <v>GESTIÓN DE RECURSOS HUMANOS</v>
      </c>
      <c r="G1" s="185"/>
      <c r="H1" s="185"/>
      <c r="I1" s="185"/>
      <c r="J1" s="185"/>
      <c r="K1" s="185"/>
      <c r="L1" s="185"/>
      <c r="M1" s="185"/>
      <c r="N1" s="185"/>
      <c r="O1" s="186"/>
    </row>
    <row r="2" spans="1:24" ht="15.75" customHeight="1" x14ac:dyDescent="0.25">
      <c r="A2" s="182" t="s">
        <v>1</v>
      </c>
      <c r="B2" s="183"/>
      <c r="C2" s="183"/>
      <c r="D2" s="183"/>
      <c r="E2" s="183"/>
      <c r="F2" s="187" t="str">
        <f>'SET-G. Recursos Humanos'!$B6</f>
        <v>Indice de Frecuencia Accidentes Incapacitantes (LTIF)</v>
      </c>
      <c r="G2" s="187"/>
      <c r="H2" s="187"/>
      <c r="I2" s="187"/>
      <c r="J2" s="187"/>
      <c r="K2" s="187"/>
      <c r="L2" s="187"/>
      <c r="M2" s="187"/>
      <c r="N2" s="187"/>
      <c r="O2" s="188"/>
    </row>
    <row r="3" spans="1:24" ht="15.75" customHeight="1" x14ac:dyDescent="0.25">
      <c r="A3" s="182" t="s">
        <v>47</v>
      </c>
      <c r="B3" s="183"/>
      <c r="C3" s="183"/>
      <c r="D3" s="183"/>
      <c r="E3" s="183"/>
      <c r="F3" s="189" t="str">
        <f>'SET-G. Recursos Humanos'!F6</f>
        <v>Efectividad</v>
      </c>
      <c r="G3" s="190"/>
      <c r="H3" s="190"/>
      <c r="I3" s="190"/>
      <c r="J3" s="190"/>
      <c r="K3" s="190"/>
      <c r="L3" s="190"/>
      <c r="M3" s="190"/>
      <c r="N3" s="190"/>
      <c r="O3" s="191"/>
    </row>
    <row r="4" spans="1:24" ht="17.25" customHeight="1" thickBot="1" x14ac:dyDescent="0.3">
      <c r="A4" s="178" t="s">
        <v>20</v>
      </c>
      <c r="B4" s="179"/>
      <c r="C4" s="179"/>
      <c r="D4" s="179"/>
      <c r="E4" s="179"/>
      <c r="F4" s="50" t="s">
        <v>86</v>
      </c>
      <c r="G4" s="180" t="str">
        <f>'SET-G. Recursos Humanos'!A6</f>
        <v>IN03</v>
      </c>
      <c r="H4" s="180"/>
      <c r="I4" s="180"/>
      <c r="J4" s="180"/>
      <c r="K4" s="180"/>
      <c r="L4" s="180"/>
      <c r="M4" s="180"/>
      <c r="N4" s="180"/>
      <c r="O4" s="181"/>
    </row>
    <row r="5" spans="1:24" ht="12.75" customHeight="1" x14ac:dyDescent="0.25">
      <c r="A5" s="216" t="s">
        <v>21</v>
      </c>
      <c r="B5" s="217"/>
      <c r="C5" s="217"/>
      <c r="D5" s="217"/>
      <c r="E5" s="212" t="s">
        <v>22</v>
      </c>
      <c r="F5" s="212" t="s">
        <v>23</v>
      </c>
      <c r="G5" s="212"/>
      <c r="H5" s="212" t="s">
        <v>24</v>
      </c>
      <c r="I5" s="212" t="s">
        <v>25</v>
      </c>
      <c r="J5" s="212" t="s">
        <v>26</v>
      </c>
      <c r="K5" s="212"/>
      <c r="L5" s="214" t="s">
        <v>27</v>
      </c>
      <c r="M5" s="214"/>
      <c r="N5" s="214"/>
      <c r="O5" s="215"/>
    </row>
    <row r="6" spans="1:24" ht="46.5" customHeight="1" x14ac:dyDescent="0.25">
      <c r="A6" s="218"/>
      <c r="B6" s="210"/>
      <c r="C6" s="210"/>
      <c r="D6" s="210"/>
      <c r="E6" s="213"/>
      <c r="F6" s="213"/>
      <c r="G6" s="213"/>
      <c r="H6" s="213"/>
      <c r="I6" s="213"/>
      <c r="J6" s="213"/>
      <c r="K6" s="213"/>
      <c r="L6" s="210" t="s">
        <v>28</v>
      </c>
      <c r="M6" s="210"/>
      <c r="N6" s="210" t="s">
        <v>29</v>
      </c>
      <c r="O6" s="211"/>
    </row>
    <row r="7" spans="1:24" ht="85.5" customHeight="1" thickBot="1" x14ac:dyDescent="0.3">
      <c r="A7" s="221" t="str">
        <f>'SET-G. Recursos Humanos'!$C6</f>
        <v>Este indicador de Seguridad y Salud en el Trabjo mide la tasa de frecuencia de lesiones con incapacidad por un millón de horas empleado.</v>
      </c>
      <c r="B7" s="222"/>
      <c r="C7" s="222"/>
      <c r="D7" s="222"/>
      <c r="E7" s="51" t="s">
        <v>34</v>
      </c>
      <c r="F7" s="222" t="str">
        <f>'SET-G. Recursos Humanos'!$D6</f>
        <v>(Número de lesiones con incapacidad X 1.000.000 / Número de horas-empleado trabajadas).</v>
      </c>
      <c r="G7" s="222"/>
      <c r="H7" s="52">
        <f>$O14</f>
        <v>4.5</v>
      </c>
      <c r="I7" s="53" t="str">
        <f>'SET-G. Recursos Humanos'!$E6</f>
        <v>Mensual</v>
      </c>
      <c r="J7" s="231" t="s">
        <v>80</v>
      </c>
      <c r="K7" s="232"/>
      <c r="L7" s="232"/>
      <c r="M7" s="232"/>
      <c r="N7" s="232"/>
      <c r="O7" s="233"/>
    </row>
    <row r="8" spans="1:24" ht="13.5" customHeight="1" x14ac:dyDescent="0.25">
      <c r="A8" s="234" t="s">
        <v>37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6"/>
    </row>
    <row r="9" spans="1:24" ht="21.75" customHeight="1" thickBot="1" x14ac:dyDescent="0.3">
      <c r="A9" s="237"/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9"/>
    </row>
    <row r="10" spans="1:24" ht="15" customHeight="1" thickBot="1" x14ac:dyDescent="0.3">
      <c r="A10" s="240" t="s">
        <v>30</v>
      </c>
      <c r="B10" s="241"/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2"/>
      <c r="V10" s="54"/>
      <c r="W10" s="55"/>
      <c r="X10" s="55"/>
    </row>
    <row r="11" spans="1:24" ht="16.5" customHeight="1" x14ac:dyDescent="0.25">
      <c r="A11" s="131" t="s">
        <v>113</v>
      </c>
      <c r="B11" s="243"/>
      <c r="C11" s="243"/>
      <c r="D11" s="243"/>
      <c r="E11" s="243"/>
      <c r="F11" s="243"/>
      <c r="G11" s="243"/>
      <c r="H11" s="243"/>
      <c r="I11" s="243"/>
      <c r="J11" s="243"/>
      <c r="K11" s="243"/>
      <c r="L11" s="243"/>
      <c r="M11" s="243"/>
      <c r="N11" s="243"/>
      <c r="O11" s="244"/>
      <c r="V11" s="54"/>
      <c r="W11" s="56"/>
      <c r="X11" s="56"/>
    </row>
    <row r="12" spans="1:24" ht="16.5" customHeight="1" x14ac:dyDescent="0.25">
      <c r="A12" s="219" t="s">
        <v>31</v>
      </c>
      <c r="B12" s="220"/>
      <c r="C12" s="57" t="s">
        <v>8</v>
      </c>
      <c r="D12" s="57" t="s">
        <v>9</v>
      </c>
      <c r="E12" s="57" t="s">
        <v>10</v>
      </c>
      <c r="F12" s="57" t="s">
        <v>11</v>
      </c>
      <c r="G12" s="57" t="s">
        <v>12</v>
      </c>
      <c r="H12" s="57" t="s">
        <v>13</v>
      </c>
      <c r="I12" s="57" t="s">
        <v>14</v>
      </c>
      <c r="J12" s="57" t="s">
        <v>15</v>
      </c>
      <c r="K12" s="57" t="s">
        <v>16</v>
      </c>
      <c r="L12" s="57" t="s">
        <v>17</v>
      </c>
      <c r="M12" s="57" t="s">
        <v>18</v>
      </c>
      <c r="N12" s="57" t="s">
        <v>19</v>
      </c>
      <c r="O12" s="58" t="s">
        <v>32</v>
      </c>
      <c r="V12" s="54"/>
      <c r="W12" s="56"/>
      <c r="X12" s="56"/>
    </row>
    <row r="13" spans="1:24" ht="16.5" customHeight="1" x14ac:dyDescent="0.25">
      <c r="A13" s="230" t="s">
        <v>38</v>
      </c>
      <c r="B13" s="225"/>
      <c r="C13" s="59">
        <f t="shared" ref="C13:N13" si="0">$O$13</f>
        <v>5</v>
      </c>
      <c r="D13" s="59">
        <f t="shared" si="0"/>
        <v>5</v>
      </c>
      <c r="E13" s="59">
        <f t="shared" si="0"/>
        <v>5</v>
      </c>
      <c r="F13" s="59">
        <f t="shared" si="0"/>
        <v>5</v>
      </c>
      <c r="G13" s="59">
        <f t="shared" si="0"/>
        <v>5</v>
      </c>
      <c r="H13" s="59">
        <f t="shared" si="0"/>
        <v>5</v>
      </c>
      <c r="I13" s="59">
        <f t="shared" si="0"/>
        <v>5</v>
      </c>
      <c r="J13" s="59">
        <f t="shared" si="0"/>
        <v>5</v>
      </c>
      <c r="K13" s="59">
        <f t="shared" si="0"/>
        <v>5</v>
      </c>
      <c r="L13" s="59">
        <f t="shared" si="0"/>
        <v>5</v>
      </c>
      <c r="M13" s="59">
        <f t="shared" si="0"/>
        <v>5</v>
      </c>
      <c r="N13" s="59">
        <f t="shared" si="0"/>
        <v>5</v>
      </c>
      <c r="O13" s="60">
        <f>'SET-G. Recursos Humanos'!J6</f>
        <v>5</v>
      </c>
      <c r="V13" s="54"/>
      <c r="W13" s="56"/>
      <c r="X13" s="56"/>
    </row>
    <row r="14" spans="1:24" ht="17.25" customHeight="1" x14ac:dyDescent="0.25">
      <c r="A14" s="89" t="s">
        <v>114</v>
      </c>
      <c r="B14" s="225"/>
      <c r="C14" s="59">
        <f t="shared" ref="C14:N14" si="1">$O$14</f>
        <v>4.5</v>
      </c>
      <c r="D14" s="59">
        <f t="shared" si="1"/>
        <v>4.5</v>
      </c>
      <c r="E14" s="59">
        <f t="shared" si="1"/>
        <v>4.5</v>
      </c>
      <c r="F14" s="59">
        <f t="shared" si="1"/>
        <v>4.5</v>
      </c>
      <c r="G14" s="59">
        <f t="shared" si="1"/>
        <v>4.5</v>
      </c>
      <c r="H14" s="59">
        <f t="shared" si="1"/>
        <v>4.5</v>
      </c>
      <c r="I14" s="59">
        <f t="shared" si="1"/>
        <v>4.5</v>
      </c>
      <c r="J14" s="59">
        <f t="shared" si="1"/>
        <v>4.5</v>
      </c>
      <c r="K14" s="59">
        <f t="shared" si="1"/>
        <v>4.5</v>
      </c>
      <c r="L14" s="59">
        <f t="shared" si="1"/>
        <v>4.5</v>
      </c>
      <c r="M14" s="59">
        <f t="shared" si="1"/>
        <v>4.5</v>
      </c>
      <c r="N14" s="59">
        <f t="shared" si="1"/>
        <v>4.5</v>
      </c>
      <c r="O14" s="60">
        <f>'SET-G. Recursos Humanos'!K6</f>
        <v>4.5</v>
      </c>
      <c r="V14" s="54"/>
      <c r="W14" s="56"/>
      <c r="X14" s="56"/>
    </row>
    <row r="15" spans="1:24" ht="17.25" customHeight="1" x14ac:dyDescent="0.25">
      <c r="A15" s="226" t="s">
        <v>92</v>
      </c>
      <c r="B15" s="227"/>
      <c r="C15" s="61" t="str">
        <f>IF((C17),C16*1000/C17,"-")</f>
        <v>-</v>
      </c>
      <c r="D15" s="61" t="str">
        <f t="shared" ref="D15:N15" si="2">IF((D17),D16*1000/D17,"-")</f>
        <v>-</v>
      </c>
      <c r="E15" s="61" t="str">
        <f t="shared" si="2"/>
        <v>-</v>
      </c>
      <c r="F15" s="61" t="str">
        <f t="shared" si="2"/>
        <v>-</v>
      </c>
      <c r="G15" s="61" t="str">
        <f t="shared" si="2"/>
        <v>-</v>
      </c>
      <c r="H15" s="61" t="str">
        <f t="shared" si="2"/>
        <v>-</v>
      </c>
      <c r="I15" s="61" t="str">
        <f t="shared" si="2"/>
        <v>-</v>
      </c>
      <c r="J15" s="61" t="str">
        <f t="shared" si="2"/>
        <v>-</v>
      </c>
      <c r="K15" s="61" t="str">
        <f t="shared" si="2"/>
        <v>-</v>
      </c>
      <c r="L15" s="61" t="str">
        <f t="shared" si="2"/>
        <v>-</v>
      </c>
      <c r="M15" s="61" t="str">
        <f t="shared" si="2"/>
        <v>-</v>
      </c>
      <c r="N15" s="61" t="str">
        <f t="shared" si="2"/>
        <v>-</v>
      </c>
      <c r="O15" s="62" t="str">
        <f>IF((O17),O16*1000/O17,"-")</f>
        <v>-</v>
      </c>
      <c r="V15" s="54"/>
      <c r="W15" s="56"/>
      <c r="X15" s="56"/>
    </row>
    <row r="16" spans="1:24" ht="23.25" customHeight="1" x14ac:dyDescent="0.25">
      <c r="A16" s="228" t="s">
        <v>36</v>
      </c>
      <c r="B16" s="63" t="s">
        <v>110</v>
      </c>
      <c r="C16" s="64">
        <v>0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65">
        <f>SUM(C16:N16)</f>
        <v>0</v>
      </c>
      <c r="V16" s="54"/>
      <c r="W16" s="56"/>
      <c r="X16" s="56"/>
    </row>
    <row r="17" spans="1:24" ht="23.25" customHeight="1" x14ac:dyDescent="0.25">
      <c r="A17" s="228"/>
      <c r="B17" s="63" t="s">
        <v>100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65">
        <f>SUM(C17:N17)</f>
        <v>0</v>
      </c>
      <c r="V17" s="54"/>
      <c r="W17" s="56"/>
      <c r="X17" s="56"/>
    </row>
    <row r="18" spans="1:24" ht="17.25" customHeight="1" x14ac:dyDescent="0.25">
      <c r="A18" s="228"/>
      <c r="B18" s="63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6"/>
      <c r="V18" s="54"/>
      <c r="W18" s="56"/>
      <c r="X18" s="56"/>
    </row>
    <row r="19" spans="1:24" ht="18" customHeight="1" thickBot="1" x14ac:dyDescent="0.3">
      <c r="A19" s="229"/>
      <c r="B19" s="67" t="s">
        <v>3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9"/>
      <c r="V19" s="54"/>
      <c r="W19" s="56"/>
      <c r="X19" s="56"/>
    </row>
    <row r="20" spans="1:24" ht="14.25" customHeight="1" thickBot="1" x14ac:dyDescent="0.3">
      <c r="A20" s="201" t="s">
        <v>33</v>
      </c>
      <c r="B20" s="202"/>
      <c r="C20" s="203"/>
      <c r="D20" s="198" t="str">
        <f>'SET-G. Recursos Humanos'!$G6</f>
        <v>&lt;= 5</v>
      </c>
      <c r="E20" s="199"/>
      <c r="F20" s="199"/>
      <c r="G20" s="200"/>
      <c r="H20" s="198" t="str">
        <f>'SET-G. Recursos Humanos'!$H6</f>
        <v>Entre 5.1 y 10</v>
      </c>
      <c r="I20" s="199"/>
      <c r="J20" s="199"/>
      <c r="K20" s="200"/>
      <c r="L20" s="198" t="str">
        <f>'SET-G. Recursos Humanos'!$I6</f>
        <v>Mayor al 10</v>
      </c>
      <c r="M20" s="223"/>
      <c r="N20" s="223"/>
      <c r="O20" s="224"/>
      <c r="V20" s="54"/>
      <c r="W20" s="56"/>
      <c r="X20" s="56"/>
    </row>
    <row r="21" spans="1:24" ht="33" customHeight="1" thickBot="1" x14ac:dyDescent="0.3">
      <c r="A21" s="204"/>
      <c r="B21" s="205"/>
      <c r="C21" s="205"/>
      <c r="D21" s="206" t="s">
        <v>7</v>
      </c>
      <c r="E21" s="206"/>
      <c r="F21" s="206"/>
      <c r="G21" s="206"/>
      <c r="H21" s="207" t="s">
        <v>53</v>
      </c>
      <c r="I21" s="207"/>
      <c r="J21" s="207"/>
      <c r="K21" s="207"/>
      <c r="L21" s="208" t="s">
        <v>54</v>
      </c>
      <c r="M21" s="208"/>
      <c r="N21" s="208"/>
      <c r="O21" s="209"/>
      <c r="V21" s="54"/>
      <c r="W21" s="56"/>
      <c r="X21" s="56"/>
    </row>
    <row r="22" spans="1:24" ht="15.75" customHeight="1" thickBot="1" x14ac:dyDescent="0.3">
      <c r="A22" s="192" t="s">
        <v>35</v>
      </c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4"/>
      <c r="V22" s="54"/>
      <c r="W22" s="56"/>
      <c r="X22" s="56"/>
    </row>
    <row r="23" spans="1:24" ht="264.75" customHeight="1" thickBot="1" x14ac:dyDescent="0.3">
      <c r="A23" s="195"/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7"/>
      <c r="V23" s="54"/>
    </row>
    <row r="24" spans="1:24" ht="15" customHeight="1" x14ac:dyDescent="0.25">
      <c r="A24" s="248" t="s">
        <v>111</v>
      </c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50" t="s">
        <v>52</v>
      </c>
      <c r="O24" s="251"/>
    </row>
    <row r="25" spans="1:24" ht="16.5" customHeight="1" x14ac:dyDescent="0.25">
      <c r="A25" s="252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4">
        <v>45658</v>
      </c>
      <c r="O25" s="255"/>
    </row>
    <row r="26" spans="1:24" ht="16.5" customHeight="1" x14ac:dyDescent="0.25">
      <c r="A26" s="252"/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4">
        <v>45689</v>
      </c>
      <c r="O26" s="255"/>
    </row>
    <row r="27" spans="1:24" ht="16.5" customHeight="1" x14ac:dyDescent="0.25">
      <c r="A27" s="252"/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4">
        <v>45717</v>
      </c>
      <c r="O27" s="255"/>
    </row>
    <row r="28" spans="1:24" ht="16.5" customHeight="1" x14ac:dyDescent="0.25">
      <c r="A28" s="252"/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4">
        <v>45748</v>
      </c>
      <c r="O28" s="255"/>
    </row>
    <row r="29" spans="1:24" ht="16.5" customHeight="1" x14ac:dyDescent="0.25">
      <c r="A29" s="252"/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4">
        <v>45778</v>
      </c>
      <c r="O29" s="255"/>
    </row>
    <row r="30" spans="1:24" ht="16.5" customHeight="1" x14ac:dyDescent="0.25">
      <c r="A30" s="252"/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4">
        <v>45809</v>
      </c>
      <c r="O30" s="255"/>
    </row>
    <row r="31" spans="1:24" ht="16.5" customHeight="1" x14ac:dyDescent="0.25">
      <c r="A31" s="252"/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4">
        <v>45839</v>
      </c>
      <c r="O31" s="255"/>
    </row>
    <row r="32" spans="1:24" ht="16.5" customHeight="1" x14ac:dyDescent="0.25">
      <c r="A32" s="252"/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4">
        <v>45870</v>
      </c>
      <c r="O32" s="255"/>
    </row>
    <row r="33" spans="1:17" ht="16.5" customHeight="1" x14ac:dyDescent="0.25">
      <c r="A33" s="252"/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4">
        <v>45901</v>
      </c>
      <c r="O33" s="255"/>
    </row>
    <row r="34" spans="1:17" ht="16.5" customHeight="1" x14ac:dyDescent="0.25">
      <c r="A34" s="252"/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4">
        <v>45931</v>
      </c>
      <c r="O34" s="255"/>
    </row>
    <row r="35" spans="1:17" ht="16.5" customHeight="1" x14ac:dyDescent="0.25">
      <c r="A35" s="252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4">
        <v>45962</v>
      </c>
      <c r="O35" s="255"/>
    </row>
    <row r="36" spans="1:17" ht="16.5" customHeight="1" thickBot="1" x14ac:dyDescent="0.3">
      <c r="A36" s="108" t="s">
        <v>121</v>
      </c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4">
        <v>45992</v>
      </c>
      <c r="O36" s="255"/>
    </row>
    <row r="37" spans="1:17" ht="19.5" customHeight="1" x14ac:dyDescent="0.25">
      <c r="A37" s="248" t="s">
        <v>112</v>
      </c>
      <c r="B37" s="249"/>
      <c r="C37" s="249"/>
      <c r="D37" s="249"/>
      <c r="E37" s="249"/>
      <c r="F37" s="249"/>
      <c r="G37" s="249"/>
      <c r="H37" s="249"/>
      <c r="I37" s="249"/>
      <c r="J37" s="249"/>
      <c r="K37" s="249"/>
      <c r="L37" s="249"/>
      <c r="M37" s="249"/>
      <c r="N37" s="250" t="s">
        <v>52</v>
      </c>
      <c r="O37" s="251"/>
    </row>
    <row r="38" spans="1:17" ht="15" x14ac:dyDescent="0.25">
      <c r="A38" s="252"/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6"/>
      <c r="O38" s="257"/>
    </row>
    <row r="39" spans="1:17" ht="15.75" thickBot="1" x14ac:dyDescent="0.3">
      <c r="A39" s="245"/>
      <c r="B39" s="246"/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7"/>
    </row>
    <row r="40" spans="1:17" ht="6" customHeight="1" x14ac:dyDescent="0.25">
      <c r="A40" s="177"/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</row>
    <row r="42" spans="1:17" ht="14.25" x14ac:dyDescent="0.2">
      <c r="Q42" s="70" t="s">
        <v>73</v>
      </c>
    </row>
    <row r="43" spans="1:17" ht="14.25" x14ac:dyDescent="0.2">
      <c r="Q43" s="70" t="s">
        <v>74</v>
      </c>
    </row>
    <row r="44" spans="1:17" ht="14.25" x14ac:dyDescent="0.2">
      <c r="Q44" s="70" t="s">
        <v>75</v>
      </c>
    </row>
    <row r="45" spans="1:17" ht="14.25" x14ac:dyDescent="0.2">
      <c r="Q45" s="70" t="s">
        <v>76</v>
      </c>
    </row>
    <row r="46" spans="1:17" ht="14.25" x14ac:dyDescent="0.2">
      <c r="Q46" s="70" t="s">
        <v>77</v>
      </c>
    </row>
    <row r="47" spans="1:17" ht="14.25" x14ac:dyDescent="0.2">
      <c r="Q47" s="70" t="s">
        <v>78</v>
      </c>
    </row>
    <row r="48" spans="1:17" ht="14.25" x14ac:dyDescent="0.2">
      <c r="Q48" s="70" t="s">
        <v>79</v>
      </c>
    </row>
    <row r="49" spans="17:17" ht="14.25" x14ac:dyDescent="0.2">
      <c r="Q49" s="70" t="s">
        <v>80</v>
      </c>
    </row>
    <row r="50" spans="17:17" ht="14.25" x14ac:dyDescent="0.2">
      <c r="Q50" s="70" t="s">
        <v>81</v>
      </c>
    </row>
    <row r="51" spans="17:17" ht="14.25" x14ac:dyDescent="0.2">
      <c r="Q51" s="70" t="s">
        <v>82</v>
      </c>
    </row>
    <row r="52" spans="17:17" ht="14.25" x14ac:dyDescent="0.2">
      <c r="Q52" s="70" t="s">
        <v>83</v>
      </c>
    </row>
    <row r="53" spans="17:17" ht="14.25" x14ac:dyDescent="0.2">
      <c r="Q53" s="70" t="s">
        <v>84</v>
      </c>
    </row>
    <row r="54" spans="17:17" ht="14.25" x14ac:dyDescent="0.2">
      <c r="Q54" s="70" t="s">
        <v>85</v>
      </c>
    </row>
    <row r="56" spans="17:17" x14ac:dyDescent="0.25">
      <c r="Q56" s="71">
        <v>0.85</v>
      </c>
    </row>
    <row r="57" spans="17:17" x14ac:dyDescent="0.25">
      <c r="Q57" s="71">
        <v>0.9</v>
      </c>
    </row>
  </sheetData>
  <mergeCells count="71">
    <mergeCell ref="A35:M35"/>
    <mergeCell ref="N35:O35"/>
    <mergeCell ref="A36:M36"/>
    <mergeCell ref="N36:O36"/>
    <mergeCell ref="A32:M32"/>
    <mergeCell ref="N32:O32"/>
    <mergeCell ref="A33:M33"/>
    <mergeCell ref="N33:O33"/>
    <mergeCell ref="A34:M34"/>
    <mergeCell ref="N34:O34"/>
    <mergeCell ref="A29:M29"/>
    <mergeCell ref="N29:O29"/>
    <mergeCell ref="A30:M30"/>
    <mergeCell ref="N30:O30"/>
    <mergeCell ref="A31:M31"/>
    <mergeCell ref="N31:O31"/>
    <mergeCell ref="A39:M39"/>
    <mergeCell ref="N39:O39"/>
    <mergeCell ref="A24:M24"/>
    <mergeCell ref="N24:O24"/>
    <mergeCell ref="A25:M25"/>
    <mergeCell ref="N25:O25"/>
    <mergeCell ref="A37:M37"/>
    <mergeCell ref="N37:O37"/>
    <mergeCell ref="A38:M38"/>
    <mergeCell ref="N38:O38"/>
    <mergeCell ref="A26:M26"/>
    <mergeCell ref="N26:O26"/>
    <mergeCell ref="A27:M27"/>
    <mergeCell ref="N27:O27"/>
    <mergeCell ref="A28:M28"/>
    <mergeCell ref="N28:O28"/>
    <mergeCell ref="A12:B12"/>
    <mergeCell ref="A7:D7"/>
    <mergeCell ref="F7:G7"/>
    <mergeCell ref="L20:O20"/>
    <mergeCell ref="A14:B14"/>
    <mergeCell ref="A15:B15"/>
    <mergeCell ref="A16:A19"/>
    <mergeCell ref="A13:B13"/>
    <mergeCell ref="D20:G20"/>
    <mergeCell ref="J7:O7"/>
    <mergeCell ref="A8:O8"/>
    <mergeCell ref="A9:O9"/>
    <mergeCell ref="A10:O10"/>
    <mergeCell ref="A11:O11"/>
    <mergeCell ref="A5:D6"/>
    <mergeCell ref="E5:E6"/>
    <mergeCell ref="F5:G6"/>
    <mergeCell ref="H5:H6"/>
    <mergeCell ref="I5:I6"/>
    <mergeCell ref="H21:K21"/>
    <mergeCell ref="L21:O21"/>
    <mergeCell ref="N6:O6"/>
    <mergeCell ref="J5:K6"/>
    <mergeCell ref="L5:O5"/>
    <mergeCell ref="L6:M6"/>
    <mergeCell ref="A40:O40"/>
    <mergeCell ref="A4:E4"/>
    <mergeCell ref="G4:O4"/>
    <mergeCell ref="A3:E3"/>
    <mergeCell ref="A1:E1"/>
    <mergeCell ref="F1:O1"/>
    <mergeCell ref="A2:E2"/>
    <mergeCell ref="F2:O2"/>
    <mergeCell ref="F3:O3"/>
    <mergeCell ref="A22:O22"/>
    <mergeCell ref="A23:O23"/>
    <mergeCell ref="H20:K20"/>
    <mergeCell ref="A20:C21"/>
    <mergeCell ref="D21:G21"/>
  </mergeCells>
  <dataValidations count="1">
    <dataValidation type="list" allowBlank="1" showInputMessage="1" showErrorMessage="1" sqref="J7:O7" xr:uid="{00000000-0002-0000-0300-000000000000}">
      <formula1>$Q$42:$Q$54</formula1>
    </dataValidation>
  </dataValidations>
  <pageMargins left="0.39370078740157483" right="0.39370078740157483" top="1.1811023622047245" bottom="0.35433070866141736" header="0" footer="0"/>
  <pageSetup scale="73" orientation="portrait" horizontalDpi="4294967294" verticalDpi="4294967294" r:id="rId1"/>
  <headerFooter alignWithMargins="0">
    <oddHeader>&amp;L&amp;G&amp;C
AGUAS DEL HUILA S.A. E.S.P.
NIT.  800.100.553-2
FORMATO: MATRIZ DE REGISTRO Y MEDICIÓN DE INDICADORES
VERSION 8.0</oddHeader>
    <oddFooter>&amp;R&amp;8Diseñado por: Wilson Andrade González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SET-G. Recursos Humanos</vt:lpstr>
      <vt:lpstr>01</vt:lpstr>
      <vt:lpstr>02</vt:lpstr>
      <vt:lpstr>03</vt:lpstr>
      <vt:lpstr>'SET-G. Recursos Humanos'!Títulos_a_imprimir</vt:lpstr>
    </vt:vector>
  </TitlesOfParts>
  <Company>Windows XP Colossus Edition 2 Reloaded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Colossus User</dc:creator>
  <cp:lastModifiedBy>MIGUEL ANTONIO</cp:lastModifiedBy>
  <cp:lastPrinted>2025-10-21T15:33:23Z</cp:lastPrinted>
  <dcterms:created xsi:type="dcterms:W3CDTF">2010-03-16T20:37:23Z</dcterms:created>
  <dcterms:modified xsi:type="dcterms:W3CDTF">2026-07-09T14:47:46Z</dcterms:modified>
</cp:coreProperties>
</file>